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7"/>
  <workbookPr defaultThemeVersion="124226"/>
  <mc:AlternateContent xmlns:mc="http://schemas.openxmlformats.org/markup-compatibility/2006">
    <mc:Choice Requires="x15">
      <x15ac:absPath xmlns:x15ac="http://schemas.microsoft.com/office/spreadsheetml/2010/11/ac" url="\\Douro-hdd\共有\個人フォルダ\伊藤\H21デスクトップ\令和８年度\★R8～R10料金徴収業務★【雁坂】26-001\5.公告（ホームページ掲載用資料）\②配付資料\26-001参考資料\②業者見積用エクセルファイル\"/>
    </mc:Choice>
  </mc:AlternateContent>
  <xr:revisionPtr revIDLastSave="0" documentId="13_ncr:1_{C116E177-953B-4CFC-9B9E-08DD6AEC799A}" xr6:coauthVersionLast="36" xr6:coauthVersionMax="36" xr10:uidLastSave="{00000000-0000-0000-0000-000000000000}"/>
  <bookViews>
    <workbookView xWindow="60" yWindow="60" windowWidth="20475" windowHeight="12255" tabRatio="911" activeTab="1" xr2:uid="{00000000-000D-0000-FFFF-FFFF00000000}"/>
  </bookViews>
  <sheets>
    <sheet name="○表紙" sheetId="30" r:id="rId1"/>
    <sheet name="●設計書かがみ" sheetId="28" r:id="rId2"/>
    <sheet name="●内訳表①" sheetId="1" r:id="rId3"/>
    <sheet name="●明細書" sheetId="2" r:id="rId4"/>
    <sheet name="●単価表" sheetId="3" r:id="rId5"/>
    <sheet name="●直接経費" sheetId="24" r:id="rId6"/>
    <sheet name="◉カレンダー（R8-R9）" sheetId="29" r:id="rId7"/>
    <sheet name="◉勤務スケジュール設計案" sheetId="17" r:id="rId8"/>
    <sheet name="●参考資料単価根拠" sheetId="18" r:id="rId9"/>
  </sheets>
  <definedNames>
    <definedName name="_xlnm.Print_Area" localSheetId="6">'◉カレンダー（R8-R9）'!$A$1:$Y$177</definedName>
    <definedName name="_xlnm.Print_Area" localSheetId="8">●参考資料単価根拠!$A$1:$J$25</definedName>
    <definedName name="_xlnm.Print_Area" localSheetId="1">●設計書かがみ!$A$1:$J$186</definedName>
    <definedName name="_xlnm.Print_Area" localSheetId="4">●単価表!$A$1:$F$59</definedName>
    <definedName name="_xlnm.Print_Area" localSheetId="5">●直接経費!$A$1:$N$49</definedName>
    <definedName name="_xlnm.Print_Area" localSheetId="2">●内訳表①!$A$1:$F$54</definedName>
    <definedName name="_xlnm.Print_Area" localSheetId="0">○表紙!$A$1:$K$59</definedName>
    <definedName name="_xlnm.Print_Area" localSheetId="3">●明細書!$B$2:$G$51</definedName>
  </definedNames>
  <calcPr calcId="191029"/>
</workbook>
</file>

<file path=xl/calcChain.xml><?xml version="1.0" encoding="utf-8"?>
<calcChain xmlns="http://schemas.openxmlformats.org/spreadsheetml/2006/main">
  <c r="G15" i="18" l="1"/>
  <c r="G14" i="18"/>
  <c r="G12" i="18"/>
  <c r="G11" i="18"/>
  <c r="G10" i="18"/>
  <c r="B122" i="29"/>
  <c r="C122" i="29" s="1"/>
  <c r="AB121" i="29"/>
  <c r="AC121" i="29" s="1"/>
  <c r="AD121" i="29" s="1"/>
  <c r="AE121" i="29" s="1"/>
  <c r="AF121" i="29" s="1"/>
  <c r="AG121" i="29" s="1"/>
  <c r="AA122" i="29" s="1"/>
  <c r="AB122" i="29" s="1"/>
  <c r="AC122" i="29" s="1"/>
  <c r="AD122" i="29" s="1"/>
  <c r="AE122" i="29" s="1"/>
  <c r="AF122" i="29" s="1"/>
  <c r="AG122" i="29" s="1"/>
  <c r="AA123" i="29" s="1"/>
  <c r="AB123" i="29" s="1"/>
  <c r="AC123" i="29" s="1"/>
  <c r="AD123" i="29" s="1"/>
  <c r="AE123" i="29" s="1"/>
  <c r="AF123" i="29" s="1"/>
  <c r="AG123" i="29" s="1"/>
  <c r="AA124" i="29" s="1"/>
  <c r="AB124" i="29" s="1"/>
  <c r="AC124" i="29" s="1"/>
  <c r="AD124" i="29" s="1"/>
  <c r="AE124" i="29" s="1"/>
  <c r="AF124" i="29" s="1"/>
  <c r="AG124" i="29" s="1"/>
  <c r="AA125" i="29" s="1"/>
  <c r="AB125" i="29" s="1"/>
  <c r="AC125" i="29" s="1"/>
  <c r="AD125" i="29" s="1"/>
  <c r="AE125" i="29" s="1"/>
  <c r="AF125" i="29" s="1"/>
  <c r="AG125" i="29" s="1"/>
  <c r="AA126" i="29" s="1"/>
  <c r="AB126" i="29" s="1"/>
  <c r="AC126" i="29" s="1"/>
  <c r="AD126" i="29" s="1"/>
  <c r="AE126" i="29" s="1"/>
  <c r="AF126" i="29" s="1"/>
  <c r="AG126" i="29" s="1"/>
  <c r="H121" i="29"/>
  <c r="B101" i="29"/>
  <c r="C101" i="29" s="1"/>
  <c r="U100" i="29"/>
  <c r="L100" i="29"/>
  <c r="H100" i="29"/>
  <c r="G89" i="29"/>
  <c r="H89" i="29" s="1"/>
  <c r="B90" i="29" s="1"/>
  <c r="C90" i="29" s="1"/>
  <c r="D90" i="29" s="1"/>
  <c r="E90" i="29" s="1"/>
  <c r="F90" i="29" s="1"/>
  <c r="G90" i="29" s="1"/>
  <c r="H90" i="29" s="1"/>
  <c r="B91" i="29" s="1"/>
  <c r="C91" i="29" s="1"/>
  <c r="D91" i="29" s="1"/>
  <c r="E91" i="29" s="1"/>
  <c r="F91" i="29" s="1"/>
  <c r="G91" i="29" s="1"/>
  <c r="H91" i="29" s="1"/>
  <c r="B92" i="29" s="1"/>
  <c r="C92" i="29" s="1"/>
  <c r="D92" i="29" s="1"/>
  <c r="E92" i="29" s="1"/>
  <c r="F92" i="29" s="1"/>
  <c r="G92" i="29" s="1"/>
  <c r="H92" i="29" s="1"/>
  <c r="B93" i="29" s="1"/>
  <c r="U88" i="29"/>
  <c r="L88" i="29"/>
  <c r="M88" i="29" s="1"/>
  <c r="K88" i="29"/>
  <c r="G88" i="29"/>
  <c r="H88" i="29" s="1"/>
  <c r="B89" i="29" s="1"/>
  <c r="C89" i="29" s="1"/>
  <c r="D89" i="29" s="1"/>
  <c r="E89" i="29" s="1"/>
  <c r="F89" i="29" s="1"/>
  <c r="E77" i="29"/>
  <c r="F77" i="29" s="1"/>
  <c r="G77" i="29" s="1"/>
  <c r="V76" i="29"/>
  <c r="W76" i="29" s="1"/>
  <c r="X76" i="29" s="1"/>
  <c r="R77" i="29" s="1"/>
  <c r="S77" i="29" s="1"/>
  <c r="T77" i="29" s="1"/>
  <c r="U77" i="29" s="1"/>
  <c r="V77" i="29" s="1"/>
  <c r="W77" i="29" s="1"/>
  <c r="X77" i="29" s="1"/>
  <c r="R78" i="29" s="1"/>
  <c r="S78" i="29" s="1"/>
  <c r="T78" i="29" s="1"/>
  <c r="U78" i="29" s="1"/>
  <c r="V78" i="29" s="1"/>
  <c r="W78" i="29" s="1"/>
  <c r="X78" i="29" s="1"/>
  <c r="R79" i="29" s="1"/>
  <c r="S79" i="29" s="1"/>
  <c r="T79" i="29" s="1"/>
  <c r="U79" i="29" s="1"/>
  <c r="V79" i="29" s="1"/>
  <c r="W79" i="29" s="1"/>
  <c r="X79" i="29" s="1"/>
  <c r="R80" i="29" s="1"/>
  <c r="S80" i="29" s="1"/>
  <c r="T80" i="29" s="1"/>
  <c r="U80" i="29" s="1"/>
  <c r="V80" i="29" s="1"/>
  <c r="U76" i="29"/>
  <c r="J76" i="29"/>
  <c r="K76" i="29" s="1"/>
  <c r="L76" i="29" s="1"/>
  <c r="F76" i="29"/>
  <c r="G76" i="29" s="1"/>
  <c r="H76" i="29" s="1"/>
  <c r="B77" i="29" s="1"/>
  <c r="C77" i="29" s="1"/>
  <c r="D77" i="29" s="1"/>
  <c r="AB64" i="29"/>
  <c r="AC64" i="29" s="1"/>
  <c r="AD64" i="29" s="1"/>
  <c r="AE64" i="29" s="1"/>
  <c r="AF64" i="29" s="1"/>
  <c r="AG64" i="29" s="1"/>
  <c r="AA65" i="29" s="1"/>
  <c r="AB65" i="29" s="1"/>
  <c r="AC65" i="29" s="1"/>
  <c r="AD65" i="29" s="1"/>
  <c r="AE65" i="29" s="1"/>
  <c r="AF65" i="29" s="1"/>
  <c r="AG65" i="29" s="1"/>
  <c r="AA66" i="29" s="1"/>
  <c r="AB66" i="29" s="1"/>
  <c r="AC66" i="29" s="1"/>
  <c r="AD66" i="29" s="1"/>
  <c r="AE66" i="29" s="1"/>
  <c r="AF66" i="29" s="1"/>
  <c r="AG66" i="29" s="1"/>
  <c r="AA67" i="29" s="1"/>
  <c r="AB67" i="29" s="1"/>
  <c r="AC67" i="29" s="1"/>
  <c r="AD67" i="29" s="1"/>
  <c r="AE67" i="29" s="1"/>
  <c r="AF67" i="29" s="1"/>
  <c r="AG67" i="29" s="1"/>
  <c r="AA68" i="29" s="1"/>
  <c r="AB68" i="29" s="1"/>
  <c r="AC68" i="29" s="1"/>
  <c r="AD68" i="29" s="1"/>
  <c r="AE68" i="29" s="1"/>
  <c r="AF68" i="29" s="1"/>
  <c r="AG68" i="29" s="1"/>
  <c r="AA69" i="29" s="1"/>
  <c r="AB69" i="29" s="1"/>
  <c r="AC69" i="29" s="1"/>
  <c r="AD69" i="29" s="1"/>
  <c r="AE69" i="29" s="1"/>
  <c r="AF69" i="29" s="1"/>
  <c r="AG69" i="29" s="1"/>
  <c r="U64" i="29"/>
  <c r="V64" i="29" s="1"/>
  <c r="T64" i="29"/>
  <c r="P64" i="29"/>
  <c r="J65" i="29" s="1"/>
  <c r="K65" i="29" s="1"/>
  <c r="F64" i="29"/>
  <c r="G64" i="29" s="1"/>
  <c r="H64" i="29" s="1"/>
  <c r="B65" i="29" s="1"/>
  <c r="C65" i="29" s="1"/>
  <c r="D65" i="29" s="1"/>
  <c r="E65" i="29" s="1"/>
  <c r="F65" i="29" s="1"/>
  <c r="G65" i="29" s="1"/>
  <c r="H65" i="29" s="1"/>
  <c r="B66" i="29" s="1"/>
  <c r="C66" i="29" s="1"/>
  <c r="D66" i="29" s="1"/>
  <c r="E66" i="29" s="1"/>
  <c r="F66" i="29" s="1"/>
  <c r="G66" i="29" s="1"/>
  <c r="H66" i="29" s="1"/>
  <c r="B67" i="29" s="1"/>
  <c r="C67" i="29" s="1"/>
  <c r="D67" i="29" s="1"/>
  <c r="E67" i="29" s="1"/>
  <c r="F67" i="29" s="1"/>
  <c r="G67" i="29" s="1"/>
  <c r="H67" i="29" s="1"/>
  <c r="B68" i="29" s="1"/>
  <c r="C68" i="29" s="1"/>
  <c r="D68" i="29" s="1"/>
  <c r="E68" i="29" s="1"/>
  <c r="F68" i="29" s="1"/>
  <c r="G68" i="29" s="1"/>
  <c r="C44" i="29"/>
  <c r="D44" i="29" s="1"/>
  <c r="B44" i="29"/>
  <c r="S43" i="29"/>
  <c r="L43" i="29"/>
  <c r="M43" i="29" s="1"/>
  <c r="N43" i="29" s="1"/>
  <c r="O43" i="29" s="1"/>
  <c r="P43" i="29" s="1"/>
  <c r="J44" i="29" s="1"/>
  <c r="K44" i="29" s="1"/>
  <c r="L44" i="29" s="1"/>
  <c r="M44" i="29" s="1"/>
  <c r="N44" i="29" s="1"/>
  <c r="O44" i="29" s="1"/>
  <c r="P44" i="29" s="1"/>
  <c r="J45" i="29" s="1"/>
  <c r="K45" i="29" s="1"/>
  <c r="L45" i="29" s="1"/>
  <c r="M45" i="29" s="1"/>
  <c r="N45" i="29" s="1"/>
  <c r="O45" i="29" s="1"/>
  <c r="P45" i="29" s="1"/>
  <c r="J46" i="29" s="1"/>
  <c r="K46" i="29" s="1"/>
  <c r="L46" i="29" s="1"/>
  <c r="M46" i="29" s="1"/>
  <c r="N46" i="29" s="1"/>
  <c r="O46" i="29" s="1"/>
  <c r="P46" i="29" s="1"/>
  <c r="J47" i="29" s="1"/>
  <c r="K43" i="29"/>
  <c r="G43" i="29"/>
  <c r="H43" i="29" s="1"/>
  <c r="U31" i="29"/>
  <c r="V31" i="29" s="1"/>
  <c r="W31" i="29" s="1"/>
  <c r="X31" i="29" s="1"/>
  <c r="R32" i="29" s="1"/>
  <c r="S32" i="29" s="1"/>
  <c r="T32" i="29" s="1"/>
  <c r="U32" i="29" s="1"/>
  <c r="V32" i="29" s="1"/>
  <c r="W32" i="29" s="1"/>
  <c r="X32" i="29" s="1"/>
  <c r="R33" i="29" s="1"/>
  <c r="S33" i="29" s="1"/>
  <c r="T33" i="29" s="1"/>
  <c r="U33" i="29" s="1"/>
  <c r="V33" i="29" s="1"/>
  <c r="W33" i="29" s="1"/>
  <c r="X33" i="29" s="1"/>
  <c r="R34" i="29" s="1"/>
  <c r="S34" i="29" s="1"/>
  <c r="T34" i="29" s="1"/>
  <c r="U34" i="29" s="1"/>
  <c r="V34" i="29" s="1"/>
  <c r="W34" i="29" s="1"/>
  <c r="X34" i="29" s="1"/>
  <c r="R35" i="29" s="1"/>
  <c r="S35" i="29" s="1"/>
  <c r="T35" i="29" s="1"/>
  <c r="U35" i="29" s="1"/>
  <c r="V35" i="29" s="1"/>
  <c r="T31" i="29"/>
  <c r="T37" i="29" s="1"/>
  <c r="T38" i="29" s="1"/>
  <c r="L31" i="29"/>
  <c r="M31" i="29" s="1"/>
  <c r="N31" i="29" s="1"/>
  <c r="O31" i="29" s="1"/>
  <c r="P31" i="29" s="1"/>
  <c r="J32" i="29" s="1"/>
  <c r="K32" i="29" s="1"/>
  <c r="L32" i="29" s="1"/>
  <c r="M32" i="29" s="1"/>
  <c r="N32" i="29" s="1"/>
  <c r="O32" i="29" s="1"/>
  <c r="P32" i="29" s="1"/>
  <c r="J33" i="29" s="1"/>
  <c r="K33" i="29" s="1"/>
  <c r="L33" i="29" s="1"/>
  <c r="M33" i="29" s="1"/>
  <c r="N33" i="29" s="1"/>
  <c r="O33" i="29" s="1"/>
  <c r="P33" i="29" s="1"/>
  <c r="J34" i="29" s="1"/>
  <c r="K34" i="29" s="1"/>
  <c r="L34" i="29" s="1"/>
  <c r="M34" i="29" s="1"/>
  <c r="N34" i="29" s="1"/>
  <c r="O34" i="29" s="1"/>
  <c r="P34" i="29" s="1"/>
  <c r="J35" i="29" s="1"/>
  <c r="K35" i="29" s="1"/>
  <c r="K31" i="29"/>
  <c r="L37" i="29" s="1"/>
  <c r="L38" i="29" s="1"/>
  <c r="J31" i="29"/>
  <c r="H31" i="29"/>
  <c r="B32" i="29" s="1"/>
  <c r="C32" i="29" s="1"/>
  <c r="F31" i="29"/>
  <c r="G31" i="29" s="1"/>
  <c r="K20" i="29"/>
  <c r="L20" i="29" s="1"/>
  <c r="M20" i="29" s="1"/>
  <c r="N20" i="29" s="1"/>
  <c r="O20" i="29" s="1"/>
  <c r="P20" i="29" s="1"/>
  <c r="J21" i="29" s="1"/>
  <c r="K21" i="29" s="1"/>
  <c r="L21" i="29" s="1"/>
  <c r="M21" i="29" s="1"/>
  <c r="N21" i="29" s="1"/>
  <c r="O21" i="29" s="1"/>
  <c r="P21" i="29" s="1"/>
  <c r="J22" i="29" s="1"/>
  <c r="K22" i="29" s="1"/>
  <c r="L22" i="29" s="1"/>
  <c r="M22" i="29" s="1"/>
  <c r="N22" i="29" s="1"/>
  <c r="O22" i="29" s="1"/>
  <c r="P22" i="29" s="1"/>
  <c r="J23" i="29" s="1"/>
  <c r="K23" i="29" s="1"/>
  <c r="L23" i="29" s="1"/>
  <c r="M23" i="29" s="1"/>
  <c r="N23" i="29" s="1"/>
  <c r="O23" i="29" s="1"/>
  <c r="P23" i="29" s="1"/>
  <c r="J24" i="29" s="1"/>
  <c r="K24" i="29" s="1"/>
  <c r="U19" i="29"/>
  <c r="V19" i="29" s="1"/>
  <c r="T19" i="29"/>
  <c r="P19" i="29"/>
  <c r="J20" i="29" s="1"/>
  <c r="E19" i="29"/>
  <c r="F19" i="29" s="1"/>
  <c r="AB7" i="29"/>
  <c r="AC7" i="29" s="1"/>
  <c r="AD7" i="29" s="1"/>
  <c r="AE7" i="29" s="1"/>
  <c r="AF7" i="29" s="1"/>
  <c r="AG7" i="29" s="1"/>
  <c r="AA8" i="29" s="1"/>
  <c r="AB8" i="29" s="1"/>
  <c r="AC8" i="29" s="1"/>
  <c r="AD8" i="29" s="1"/>
  <c r="AE8" i="29" s="1"/>
  <c r="AF8" i="29" s="1"/>
  <c r="AG8" i="29" s="1"/>
  <c r="AA9" i="29" s="1"/>
  <c r="AB9" i="29" s="1"/>
  <c r="AC9" i="29" s="1"/>
  <c r="AD9" i="29" s="1"/>
  <c r="AE9" i="29" s="1"/>
  <c r="AF9" i="29" s="1"/>
  <c r="AG9" i="29" s="1"/>
  <c r="AA10" i="29" s="1"/>
  <c r="AB10" i="29" s="1"/>
  <c r="AC10" i="29" s="1"/>
  <c r="AD10" i="29" s="1"/>
  <c r="AE10" i="29" s="1"/>
  <c r="AF10" i="29" s="1"/>
  <c r="AG10" i="29" s="1"/>
  <c r="AA11" i="29" s="1"/>
  <c r="AB11" i="29" s="1"/>
  <c r="AC11" i="29" s="1"/>
  <c r="AD11" i="29" s="1"/>
  <c r="AE11" i="29" s="1"/>
  <c r="AF11" i="29" s="1"/>
  <c r="AG11" i="29" s="1"/>
  <c r="AA12" i="29" s="1"/>
  <c r="AB12" i="29" s="1"/>
  <c r="AC12" i="29" s="1"/>
  <c r="AD12" i="29" s="1"/>
  <c r="AE12" i="29" s="1"/>
  <c r="AF12" i="29" s="1"/>
  <c r="AG12" i="29" s="1"/>
  <c r="S7" i="29"/>
  <c r="T7" i="29" s="1"/>
  <c r="O7" i="29"/>
  <c r="P7" i="29" s="1"/>
  <c r="J8" i="29" s="1"/>
  <c r="K8" i="29" s="1"/>
  <c r="L8" i="29" s="1"/>
  <c r="M8" i="29" s="1"/>
  <c r="N8" i="29" s="1"/>
  <c r="O8" i="29" s="1"/>
  <c r="P8" i="29" s="1"/>
  <c r="J9" i="29" s="1"/>
  <c r="K9" i="29" s="1"/>
  <c r="L9" i="29" s="1"/>
  <c r="M9" i="29" s="1"/>
  <c r="N9" i="29" s="1"/>
  <c r="O9" i="29" s="1"/>
  <c r="P9" i="29" s="1"/>
  <c r="J10" i="29" s="1"/>
  <c r="K10" i="29" s="1"/>
  <c r="L10" i="29" s="1"/>
  <c r="M10" i="29" s="1"/>
  <c r="N10" i="29" s="1"/>
  <c r="O10" i="29" s="1"/>
  <c r="P10" i="29" s="1"/>
  <c r="J11" i="29" s="1"/>
  <c r="K11" i="29" s="1"/>
  <c r="L11" i="29" s="1"/>
  <c r="M11" i="29" s="1"/>
  <c r="N11" i="29" s="1"/>
  <c r="O11" i="29" s="1"/>
  <c r="P11" i="29" s="1"/>
  <c r="J12" i="29" s="1"/>
  <c r="E7" i="29"/>
  <c r="E44" i="29" l="1"/>
  <c r="F44" i="29" s="1"/>
  <c r="G44" i="29" s="1"/>
  <c r="H44" i="29" s="1"/>
  <c r="B45" i="29" s="1"/>
  <c r="C45" i="29" s="1"/>
  <c r="D45" i="29" s="1"/>
  <c r="E45" i="29" s="1"/>
  <c r="F45" i="29" s="1"/>
  <c r="G45" i="29" s="1"/>
  <c r="H45" i="29" s="1"/>
  <c r="B46" i="29" s="1"/>
  <c r="C46" i="29" s="1"/>
  <c r="D46" i="29" s="1"/>
  <c r="E46" i="29" s="1"/>
  <c r="F46" i="29" s="1"/>
  <c r="G46" i="29" s="1"/>
  <c r="H46" i="29" s="1"/>
  <c r="B47" i="29" s="1"/>
  <c r="C47" i="29" s="1"/>
  <c r="D47" i="29" s="1"/>
  <c r="E47" i="29" s="1"/>
  <c r="F47" i="29" s="1"/>
  <c r="G47" i="29" s="1"/>
  <c r="H47" i="29" s="1"/>
  <c r="B48" i="29" s="1"/>
  <c r="D32" i="29"/>
  <c r="E32" i="29" s="1"/>
  <c r="F32" i="29" s="1"/>
  <c r="G32" i="29" s="1"/>
  <c r="H32" i="29" s="1"/>
  <c r="B33" i="29" s="1"/>
  <c r="C33" i="29" s="1"/>
  <c r="D33" i="29" s="1"/>
  <c r="E33" i="29" s="1"/>
  <c r="F33" i="29" s="1"/>
  <c r="G33" i="29" s="1"/>
  <c r="H33" i="29" s="1"/>
  <c r="B34" i="29" s="1"/>
  <c r="C34" i="29" s="1"/>
  <c r="D34" i="29" s="1"/>
  <c r="E34" i="29" s="1"/>
  <c r="F34" i="29" s="1"/>
  <c r="G34" i="29" s="1"/>
  <c r="H34" i="29" s="1"/>
  <c r="B35" i="29" s="1"/>
  <c r="C35" i="29" s="1"/>
  <c r="D35" i="29" s="1"/>
  <c r="E35" i="29" s="1"/>
  <c r="F35" i="29" s="1"/>
  <c r="G35" i="29" s="1"/>
  <c r="H35" i="29" s="1"/>
  <c r="D37" i="29"/>
  <c r="D38" i="29" s="1"/>
  <c r="W64" i="29"/>
  <c r="X64" i="29" s="1"/>
  <c r="R65" i="29" s="1"/>
  <c r="S65" i="29" s="1"/>
  <c r="T65" i="29" s="1"/>
  <c r="U65" i="29" s="1"/>
  <c r="V65" i="29" s="1"/>
  <c r="W65" i="29" s="1"/>
  <c r="X65" i="29" s="1"/>
  <c r="R66" i="29" s="1"/>
  <c r="S66" i="29" s="1"/>
  <c r="T66" i="29" s="1"/>
  <c r="U66" i="29" s="1"/>
  <c r="V66" i="29" s="1"/>
  <c r="W66" i="29" s="1"/>
  <c r="X66" i="29" s="1"/>
  <c r="R67" i="29" s="1"/>
  <c r="S67" i="29" s="1"/>
  <c r="T67" i="29" s="1"/>
  <c r="U67" i="29" s="1"/>
  <c r="V67" i="29" s="1"/>
  <c r="W67" i="29" s="1"/>
  <c r="X67" i="29" s="1"/>
  <c r="R68" i="29" s="1"/>
  <c r="S68" i="29" s="1"/>
  <c r="T68" i="29" s="1"/>
  <c r="U68" i="29" s="1"/>
  <c r="U7" i="29"/>
  <c r="V7" i="29" s="1"/>
  <c r="W7" i="29" s="1"/>
  <c r="X7" i="29" s="1"/>
  <c r="R8" i="29" s="1"/>
  <c r="S8" i="29" s="1"/>
  <c r="T8" i="29" s="1"/>
  <c r="U8" i="29" s="1"/>
  <c r="V8" i="29" s="1"/>
  <c r="W8" i="29" s="1"/>
  <c r="X8" i="29" s="1"/>
  <c r="R9" i="29" s="1"/>
  <c r="S9" i="29" s="1"/>
  <c r="T9" i="29" s="1"/>
  <c r="U9" i="29" s="1"/>
  <c r="V9" i="29" s="1"/>
  <c r="W9" i="29" s="1"/>
  <c r="X9" i="29" s="1"/>
  <c r="R10" i="29" s="1"/>
  <c r="S10" i="29" s="1"/>
  <c r="T10" i="29" s="1"/>
  <c r="U10" i="29" s="1"/>
  <c r="V10" i="29" s="1"/>
  <c r="W10" i="29" s="1"/>
  <c r="X10" i="29" s="1"/>
  <c r="R11" i="29" s="1"/>
  <c r="S11" i="29" s="1"/>
  <c r="T11" i="29" s="1"/>
  <c r="G19" i="29"/>
  <c r="H19" i="29" s="1"/>
  <c r="B20" i="29" s="1"/>
  <c r="C20" i="29" s="1"/>
  <c r="D20" i="29" s="1"/>
  <c r="E20" i="29" s="1"/>
  <c r="F20" i="29" s="1"/>
  <c r="G20" i="29" s="1"/>
  <c r="H20" i="29" s="1"/>
  <c r="B21" i="29" s="1"/>
  <c r="C21" i="29" s="1"/>
  <c r="D21" i="29" s="1"/>
  <c r="E21" i="29" s="1"/>
  <c r="F21" i="29" s="1"/>
  <c r="G21" i="29" s="1"/>
  <c r="H21" i="29" s="1"/>
  <c r="B22" i="29" s="1"/>
  <c r="C22" i="29" s="1"/>
  <c r="D22" i="29" s="1"/>
  <c r="E22" i="29" s="1"/>
  <c r="F22" i="29" s="1"/>
  <c r="G22" i="29" s="1"/>
  <c r="H22" i="29" s="1"/>
  <c r="B23" i="29" s="1"/>
  <c r="C23" i="29" s="1"/>
  <c r="D23" i="29" s="1"/>
  <c r="E23" i="29" s="1"/>
  <c r="F23" i="29" s="1"/>
  <c r="G23" i="29" s="1"/>
  <c r="M76" i="29"/>
  <c r="N76" i="29" s="1"/>
  <c r="O76" i="29" s="1"/>
  <c r="P76" i="29" s="1"/>
  <c r="J77" i="29" s="1"/>
  <c r="K77" i="29" s="1"/>
  <c r="L77" i="29" s="1"/>
  <c r="M77" i="29" s="1"/>
  <c r="N77" i="29" s="1"/>
  <c r="O77" i="29" s="1"/>
  <c r="P77" i="29" s="1"/>
  <c r="J78" i="29" s="1"/>
  <c r="K78" i="29" s="1"/>
  <c r="L78" i="29" s="1"/>
  <c r="M78" i="29" s="1"/>
  <c r="N78" i="29" s="1"/>
  <c r="O78" i="29" s="1"/>
  <c r="P78" i="29" s="1"/>
  <c r="J79" i="29" s="1"/>
  <c r="K79" i="29" s="1"/>
  <c r="L79" i="29" s="1"/>
  <c r="M79" i="29" s="1"/>
  <c r="N79" i="29" s="1"/>
  <c r="O79" i="29" s="1"/>
  <c r="P79" i="29" s="1"/>
  <c r="J80" i="29" s="1"/>
  <c r="K80" i="29" s="1"/>
  <c r="L80" i="29" s="1"/>
  <c r="L49" i="29"/>
  <c r="L50" i="29" s="1"/>
  <c r="L65" i="29"/>
  <c r="M65" i="29" s="1"/>
  <c r="N65" i="29" s="1"/>
  <c r="O65" i="29" s="1"/>
  <c r="P65" i="29" s="1"/>
  <c r="J66" i="29" s="1"/>
  <c r="K66" i="29" s="1"/>
  <c r="L66" i="29" s="1"/>
  <c r="M66" i="29" s="1"/>
  <c r="N66" i="29" s="1"/>
  <c r="O66" i="29" s="1"/>
  <c r="P66" i="29" s="1"/>
  <c r="J67" i="29" s="1"/>
  <c r="K67" i="29" s="1"/>
  <c r="L67" i="29" s="1"/>
  <c r="M67" i="29" s="1"/>
  <c r="N67" i="29" s="1"/>
  <c r="O67" i="29" s="1"/>
  <c r="P67" i="29" s="1"/>
  <c r="J68" i="29" s="1"/>
  <c r="K68" i="29" s="1"/>
  <c r="L68" i="29" s="1"/>
  <c r="M68" i="29" s="1"/>
  <c r="N68" i="29" s="1"/>
  <c r="O68" i="29" s="1"/>
  <c r="P68" i="29" s="1"/>
  <c r="J69" i="29" s="1"/>
  <c r="K69" i="29" s="1"/>
  <c r="L70" i="29"/>
  <c r="L71" i="29" s="1"/>
  <c r="W19" i="29"/>
  <c r="X19" i="29" s="1"/>
  <c r="R20" i="29" s="1"/>
  <c r="S20" i="29" s="1"/>
  <c r="T20" i="29" s="1"/>
  <c r="U20" i="29" s="1"/>
  <c r="V20" i="29" s="1"/>
  <c r="W20" i="29" s="1"/>
  <c r="X20" i="29" s="1"/>
  <c r="R21" i="29" s="1"/>
  <c r="S21" i="29" s="1"/>
  <c r="T21" i="29" s="1"/>
  <c r="U21" i="29" s="1"/>
  <c r="V21" i="29" s="1"/>
  <c r="W21" i="29" s="1"/>
  <c r="X21" i="29" s="1"/>
  <c r="R22" i="29" s="1"/>
  <c r="S22" i="29" s="1"/>
  <c r="T22" i="29" s="1"/>
  <c r="U22" i="29" s="1"/>
  <c r="V22" i="29" s="1"/>
  <c r="W22" i="29" s="1"/>
  <c r="X22" i="29" s="1"/>
  <c r="R23" i="29" s="1"/>
  <c r="S23" i="29" s="1"/>
  <c r="T23" i="29" s="1"/>
  <c r="U23" i="29" s="1"/>
  <c r="H77" i="29"/>
  <c r="B78" i="29" s="1"/>
  <c r="C78" i="29" s="1"/>
  <c r="D78" i="29" s="1"/>
  <c r="E78" i="29" s="1"/>
  <c r="F78" i="29" s="1"/>
  <c r="G78" i="29" s="1"/>
  <c r="H78" i="29" s="1"/>
  <c r="B79" i="29" s="1"/>
  <c r="C79" i="29" s="1"/>
  <c r="D79" i="29" s="1"/>
  <c r="E79" i="29" s="1"/>
  <c r="F79" i="29" s="1"/>
  <c r="G79" i="29" s="1"/>
  <c r="H79" i="29" s="1"/>
  <c r="B80" i="29" s="1"/>
  <c r="C80" i="29" s="1"/>
  <c r="D80" i="29" s="1"/>
  <c r="E80" i="29" s="1"/>
  <c r="F80" i="29" s="1"/>
  <c r="G80" i="29" s="1"/>
  <c r="H80" i="29" s="1"/>
  <c r="L13" i="29"/>
  <c r="L14" i="29" s="1"/>
  <c r="L25" i="29"/>
  <c r="L26" i="29" s="1"/>
  <c r="T106" i="29"/>
  <c r="T107" i="29" s="1"/>
  <c r="V100" i="29"/>
  <c r="W100" i="29" s="1"/>
  <c r="X100" i="29" s="1"/>
  <c r="R101" i="29" s="1"/>
  <c r="S101" i="29" s="1"/>
  <c r="T101" i="29" s="1"/>
  <c r="U101" i="29" s="1"/>
  <c r="V101" i="29" s="1"/>
  <c r="W101" i="29" s="1"/>
  <c r="X101" i="29" s="1"/>
  <c r="R102" i="29" s="1"/>
  <c r="S102" i="29" s="1"/>
  <c r="T102" i="29" s="1"/>
  <c r="U102" i="29" s="1"/>
  <c r="V102" i="29" s="1"/>
  <c r="W102" i="29" s="1"/>
  <c r="X102" i="29" s="1"/>
  <c r="R103" i="29" s="1"/>
  <c r="S103" i="29" s="1"/>
  <c r="T103" i="29" s="1"/>
  <c r="U103" i="29" s="1"/>
  <c r="V103" i="29" s="1"/>
  <c r="W103" i="29" s="1"/>
  <c r="X103" i="29" s="1"/>
  <c r="R104" i="29" s="1"/>
  <c r="S104" i="29" s="1"/>
  <c r="T104" i="29" s="1"/>
  <c r="U104" i="29" s="1"/>
  <c r="V104" i="29" s="1"/>
  <c r="W104" i="29" s="1"/>
  <c r="T43" i="29"/>
  <c r="U43" i="29" s="1"/>
  <c r="V43" i="29" s="1"/>
  <c r="W43" i="29" s="1"/>
  <c r="X43" i="29" s="1"/>
  <c r="R44" i="29" s="1"/>
  <c r="S44" i="29" s="1"/>
  <c r="T44" i="29" s="1"/>
  <c r="U44" i="29" s="1"/>
  <c r="V44" i="29" s="1"/>
  <c r="W44" i="29" s="1"/>
  <c r="X44" i="29" s="1"/>
  <c r="R45" i="29" s="1"/>
  <c r="S45" i="29" s="1"/>
  <c r="T45" i="29" s="1"/>
  <c r="U45" i="29" s="1"/>
  <c r="V45" i="29" s="1"/>
  <c r="W45" i="29" s="1"/>
  <c r="X45" i="29" s="1"/>
  <c r="R46" i="29" s="1"/>
  <c r="S46" i="29" s="1"/>
  <c r="T46" i="29" s="1"/>
  <c r="U46" i="29" s="1"/>
  <c r="V46" i="29" s="1"/>
  <c r="W46" i="29" s="1"/>
  <c r="X46" i="29" s="1"/>
  <c r="R47" i="29" s="1"/>
  <c r="S47" i="29" s="1"/>
  <c r="T47" i="29" s="1"/>
  <c r="U47" i="29" s="1"/>
  <c r="D101" i="29"/>
  <c r="E101" i="29" s="1"/>
  <c r="F101" i="29" s="1"/>
  <c r="G101" i="29" s="1"/>
  <c r="H101" i="29" s="1"/>
  <c r="B102" i="29" s="1"/>
  <c r="C102" i="29" s="1"/>
  <c r="D102" i="29" s="1"/>
  <c r="E102" i="29" s="1"/>
  <c r="F102" i="29" s="1"/>
  <c r="G102" i="29" s="1"/>
  <c r="H102" i="29" s="1"/>
  <c r="B103" i="29" s="1"/>
  <c r="C103" i="29" s="1"/>
  <c r="D103" i="29" s="1"/>
  <c r="E103" i="29" s="1"/>
  <c r="F103" i="29" s="1"/>
  <c r="G103" i="29" s="1"/>
  <c r="H103" i="29" s="1"/>
  <c r="B104" i="29" s="1"/>
  <c r="C104" i="29" s="1"/>
  <c r="D104" i="29" s="1"/>
  <c r="E104" i="29" s="1"/>
  <c r="F104" i="29" s="1"/>
  <c r="G104" i="29" s="1"/>
  <c r="H104" i="29" s="1"/>
  <c r="B105" i="29" s="1"/>
  <c r="C105" i="29" s="1"/>
  <c r="D70" i="29"/>
  <c r="N88" i="29"/>
  <c r="O88" i="29" s="1"/>
  <c r="P88" i="29" s="1"/>
  <c r="J89" i="29" s="1"/>
  <c r="K89" i="29" s="1"/>
  <c r="L89" i="29" s="1"/>
  <c r="M89" i="29" s="1"/>
  <c r="N89" i="29" s="1"/>
  <c r="O89" i="29" s="1"/>
  <c r="P89" i="29" s="1"/>
  <c r="J90" i="29" s="1"/>
  <c r="K90" i="29" s="1"/>
  <c r="L90" i="29" s="1"/>
  <c r="M90" i="29" s="1"/>
  <c r="N90" i="29" s="1"/>
  <c r="O90" i="29" s="1"/>
  <c r="P90" i="29" s="1"/>
  <c r="J91" i="29" s="1"/>
  <c r="K91" i="29" s="1"/>
  <c r="L91" i="29" s="1"/>
  <c r="M91" i="29" s="1"/>
  <c r="N91" i="29" s="1"/>
  <c r="O91" i="29" s="1"/>
  <c r="P91" i="29" s="1"/>
  <c r="J92" i="29" s="1"/>
  <c r="K92" i="29" s="1"/>
  <c r="L92" i="29" s="1"/>
  <c r="D94" i="29"/>
  <c r="D95" i="29" s="1"/>
  <c r="D122" i="29"/>
  <c r="E122" i="29" s="1"/>
  <c r="F122" i="29" s="1"/>
  <c r="G122" i="29" s="1"/>
  <c r="H122" i="29" s="1"/>
  <c r="B123" i="29" s="1"/>
  <c r="C123" i="29" s="1"/>
  <c r="D123" i="29" s="1"/>
  <c r="E123" i="29" s="1"/>
  <c r="F123" i="29" s="1"/>
  <c r="G123" i="29" s="1"/>
  <c r="H123" i="29" s="1"/>
  <c r="B124" i="29" s="1"/>
  <c r="C124" i="29" s="1"/>
  <c r="D124" i="29" s="1"/>
  <c r="E124" i="29" s="1"/>
  <c r="F124" i="29" s="1"/>
  <c r="G124" i="29" s="1"/>
  <c r="H124" i="29" s="1"/>
  <c r="B125" i="29" s="1"/>
  <c r="C125" i="29" s="1"/>
  <c r="D125" i="29" s="1"/>
  <c r="E125" i="29" s="1"/>
  <c r="F125" i="29" s="1"/>
  <c r="G125" i="29" s="1"/>
  <c r="H125" i="29" s="1"/>
  <c r="B126" i="29" s="1"/>
  <c r="F7" i="29"/>
  <c r="G7" i="29" s="1"/>
  <c r="H7" i="29" s="1"/>
  <c r="B8" i="29" s="1"/>
  <c r="C8" i="29" s="1"/>
  <c r="D8" i="29" s="1"/>
  <c r="E8" i="29" s="1"/>
  <c r="F8" i="29" s="1"/>
  <c r="G8" i="29" s="1"/>
  <c r="H8" i="29" s="1"/>
  <c r="B9" i="29" s="1"/>
  <c r="C9" i="29" s="1"/>
  <c r="D9" i="29" s="1"/>
  <c r="E9" i="29" s="1"/>
  <c r="F9" i="29" s="1"/>
  <c r="G9" i="29" s="1"/>
  <c r="H9" i="29" s="1"/>
  <c r="B10" i="29" s="1"/>
  <c r="C10" i="29" s="1"/>
  <c r="D10" i="29" s="1"/>
  <c r="E10" i="29" s="1"/>
  <c r="F10" i="29" s="1"/>
  <c r="G10" i="29" s="1"/>
  <c r="H10" i="29" s="1"/>
  <c r="B11" i="29" s="1"/>
  <c r="C11" i="29" s="1"/>
  <c r="D11" i="29" s="1"/>
  <c r="E11" i="29" s="1"/>
  <c r="F11" i="29" s="1"/>
  <c r="T94" i="29"/>
  <c r="T95" i="29" s="1"/>
  <c r="V88" i="29"/>
  <c r="W88" i="29" s="1"/>
  <c r="X88" i="29" s="1"/>
  <c r="R89" i="29" s="1"/>
  <c r="S89" i="29" s="1"/>
  <c r="T89" i="29" s="1"/>
  <c r="U89" i="29" s="1"/>
  <c r="V89" i="29" s="1"/>
  <c r="W89" i="29" s="1"/>
  <c r="X89" i="29" s="1"/>
  <c r="R90" i="29" s="1"/>
  <c r="S90" i="29" s="1"/>
  <c r="T90" i="29" s="1"/>
  <c r="U90" i="29" s="1"/>
  <c r="V90" i="29" s="1"/>
  <c r="W90" i="29" s="1"/>
  <c r="X90" i="29" s="1"/>
  <c r="R91" i="29" s="1"/>
  <c r="S91" i="29" s="1"/>
  <c r="T91" i="29" s="1"/>
  <c r="U91" i="29" s="1"/>
  <c r="V91" i="29" s="1"/>
  <c r="W91" i="29" s="1"/>
  <c r="X91" i="29" s="1"/>
  <c r="R92" i="29" s="1"/>
  <c r="S92" i="29" s="1"/>
  <c r="T92" i="29" s="1"/>
  <c r="U92" i="29" s="1"/>
  <c r="V92" i="29" s="1"/>
  <c r="W92" i="29" s="1"/>
  <c r="M100" i="29"/>
  <c r="N100" i="29" s="1"/>
  <c r="O100" i="29" s="1"/>
  <c r="P100" i="29" s="1"/>
  <c r="J101" i="29" s="1"/>
  <c r="K101" i="29" s="1"/>
  <c r="L101" i="29" s="1"/>
  <c r="M101" i="29" s="1"/>
  <c r="N101" i="29" s="1"/>
  <c r="O101" i="29" s="1"/>
  <c r="P101" i="29" s="1"/>
  <c r="J102" i="29" s="1"/>
  <c r="K102" i="29" s="1"/>
  <c r="L102" i="29" s="1"/>
  <c r="M102" i="29" s="1"/>
  <c r="N102" i="29" s="1"/>
  <c r="O102" i="29" s="1"/>
  <c r="P102" i="29" s="1"/>
  <c r="J103" i="29" s="1"/>
  <c r="K103" i="29" s="1"/>
  <c r="L103" i="29" s="1"/>
  <c r="M103" i="29" s="1"/>
  <c r="N103" i="29" s="1"/>
  <c r="O103" i="29" s="1"/>
  <c r="P103" i="29" s="1"/>
  <c r="J104" i="29" s="1"/>
  <c r="K104" i="29" s="1"/>
  <c r="L104" i="29" s="1"/>
  <c r="T13" i="29" l="1"/>
  <c r="T14" i="29" s="1"/>
  <c r="D127" i="29"/>
  <c r="D82" i="29"/>
  <c r="D83" i="29" s="1"/>
  <c r="D25" i="29"/>
  <c r="D26" i="29" s="1"/>
  <c r="T49" i="29"/>
  <c r="T50" i="29" s="1"/>
  <c r="D13" i="29"/>
  <c r="T25" i="29"/>
  <c r="T26" i="29" s="1"/>
  <c r="L94" i="29"/>
  <c r="L95" i="29" s="1"/>
  <c r="D71" i="29"/>
  <c r="T70" i="29"/>
  <c r="T71" i="29" s="1"/>
  <c r="D106" i="29"/>
  <c r="D107" i="29" s="1"/>
  <c r="L106" i="29"/>
  <c r="L107" i="29" s="1"/>
  <c r="L82" i="29"/>
  <c r="L83" i="29" s="1"/>
  <c r="D49" i="29"/>
  <c r="D50" i="29" s="1"/>
  <c r="D168" i="29" l="1"/>
  <c r="D170" i="29" s="1"/>
  <c r="D128" i="29"/>
  <c r="D169" i="29" s="1"/>
  <c r="D54" i="29"/>
  <c r="D14" i="29"/>
  <c r="D111" i="29"/>
  <c r="D55" i="29"/>
  <c r="D112" i="29"/>
  <c r="D113" i="29" l="1"/>
  <c r="D175" i="29"/>
  <c r="D174" i="29"/>
  <c r="D176" i="29" s="1"/>
  <c r="D56" i="29"/>
  <c r="C15" i="2" l="1"/>
  <c r="C23" i="2" s="1"/>
  <c r="B14" i="1" l="1"/>
  <c r="B20" i="1" s="1"/>
  <c r="B5" i="24" l="1"/>
</calcChain>
</file>

<file path=xl/sharedStrings.xml><?xml version="1.0" encoding="utf-8"?>
<sst xmlns="http://schemas.openxmlformats.org/spreadsheetml/2006/main" count="854" uniqueCount="280">
  <si>
    <t>式</t>
    <rPh sb="0" eb="1">
      <t>シキ</t>
    </rPh>
    <phoneticPr fontId="3"/>
  </si>
  <si>
    <t>業務費計</t>
    <rPh sb="0" eb="3">
      <t>ギョウムヒ</t>
    </rPh>
    <rPh sb="3" eb="4">
      <t>ケイ</t>
    </rPh>
    <phoneticPr fontId="3"/>
  </si>
  <si>
    <t>消費税及び地方消費税相当額</t>
    <rPh sb="0" eb="3">
      <t>ショウヒゼイ</t>
    </rPh>
    <rPh sb="3" eb="4">
      <t>オヨ</t>
    </rPh>
    <rPh sb="5" eb="7">
      <t>チホウ</t>
    </rPh>
    <rPh sb="7" eb="10">
      <t>ショウヒゼイ</t>
    </rPh>
    <rPh sb="10" eb="13">
      <t>ソウトウガク</t>
    </rPh>
    <phoneticPr fontId="3"/>
  </si>
  <si>
    <t>業務価格</t>
    <rPh sb="0" eb="2">
      <t>ギョウム</t>
    </rPh>
    <rPh sb="2" eb="4">
      <t>カカク</t>
    </rPh>
    <phoneticPr fontId="3"/>
  </si>
  <si>
    <t>直接費計</t>
    <rPh sb="0" eb="2">
      <t>チョクセツ</t>
    </rPh>
    <rPh sb="2" eb="3">
      <t>ヒ</t>
    </rPh>
    <rPh sb="3" eb="4">
      <t>ケイ</t>
    </rPh>
    <phoneticPr fontId="3"/>
  </si>
  <si>
    <t>日</t>
    <rPh sb="0" eb="1">
      <t>ニチ</t>
    </rPh>
    <phoneticPr fontId="3"/>
  </si>
  <si>
    <t>料金徴収業務</t>
    <rPh sb="0" eb="2">
      <t>リョウキン</t>
    </rPh>
    <rPh sb="2" eb="4">
      <t>チョウシュウ</t>
    </rPh>
    <rPh sb="4" eb="6">
      <t>ギョウム</t>
    </rPh>
    <phoneticPr fontId="3"/>
  </si>
  <si>
    <t>直接人件費</t>
    <rPh sb="0" eb="2">
      <t>チョクセツ</t>
    </rPh>
    <rPh sb="2" eb="5">
      <t>ジンケンヒ</t>
    </rPh>
    <phoneticPr fontId="3"/>
  </si>
  <si>
    <t>第102号明細書</t>
    <rPh sb="0" eb="1">
      <t>ダイ</t>
    </rPh>
    <rPh sb="4" eb="5">
      <t>ゴウ</t>
    </rPh>
    <rPh sb="5" eb="8">
      <t>メイサイショ</t>
    </rPh>
    <phoneticPr fontId="3"/>
  </si>
  <si>
    <t>第101号明細書</t>
    <rPh sb="0" eb="1">
      <t>ダイ</t>
    </rPh>
    <rPh sb="4" eb="5">
      <t>ゴウ</t>
    </rPh>
    <rPh sb="5" eb="8">
      <t>メイサイショ</t>
    </rPh>
    <phoneticPr fontId="3"/>
  </si>
  <si>
    <t>監視業務</t>
    <rPh sb="0" eb="2">
      <t>カンシ</t>
    </rPh>
    <rPh sb="2" eb="4">
      <t>ギョウム</t>
    </rPh>
    <phoneticPr fontId="3"/>
  </si>
  <si>
    <t>運転監視業務</t>
    <rPh sb="0" eb="2">
      <t>ウンテン</t>
    </rPh>
    <rPh sb="2" eb="4">
      <t>カンシ</t>
    </rPh>
    <rPh sb="4" eb="6">
      <t>ギョウム</t>
    </rPh>
    <phoneticPr fontId="3"/>
  </si>
  <si>
    <t>運転監視・料金徴収業務</t>
    <rPh sb="0" eb="2">
      <t>ウンテン</t>
    </rPh>
    <rPh sb="2" eb="4">
      <t>カンシ</t>
    </rPh>
    <rPh sb="5" eb="7">
      <t>リョウキン</t>
    </rPh>
    <rPh sb="7" eb="9">
      <t>チョウシュウ</t>
    </rPh>
    <rPh sb="9" eb="11">
      <t>ギョウム</t>
    </rPh>
    <phoneticPr fontId="3"/>
  </si>
  <si>
    <t>業務</t>
    <rPh sb="0" eb="2">
      <t>ギョウム</t>
    </rPh>
    <phoneticPr fontId="3"/>
  </si>
  <si>
    <t>適用</t>
    <rPh sb="0" eb="2">
      <t>テキヨウ</t>
    </rPh>
    <phoneticPr fontId="3"/>
  </si>
  <si>
    <t>金額</t>
    <rPh sb="0" eb="2">
      <t>キンガク</t>
    </rPh>
    <phoneticPr fontId="3"/>
  </si>
  <si>
    <t>単価</t>
    <rPh sb="0" eb="2">
      <t>タンカ</t>
    </rPh>
    <phoneticPr fontId="3"/>
  </si>
  <si>
    <t>単位</t>
    <rPh sb="0" eb="2">
      <t>タンイ</t>
    </rPh>
    <phoneticPr fontId="3"/>
  </si>
  <si>
    <t>数量</t>
    <rPh sb="0" eb="2">
      <t>スウリョウ</t>
    </rPh>
    <phoneticPr fontId="3"/>
  </si>
  <si>
    <t>費目　工種　種別　細別</t>
    <rPh sb="0" eb="2">
      <t>ヒモク</t>
    </rPh>
    <rPh sb="3" eb="4">
      <t>コウ</t>
    </rPh>
    <rPh sb="4" eb="5">
      <t>シュ</t>
    </rPh>
    <rPh sb="6" eb="8">
      <t>シュベツ</t>
    </rPh>
    <rPh sb="9" eb="11">
      <t>サイベツ</t>
    </rPh>
    <phoneticPr fontId="3"/>
  </si>
  <si>
    <t>合計</t>
    <rPh sb="0" eb="2">
      <t>ゴウケイ</t>
    </rPh>
    <phoneticPr fontId="3"/>
  </si>
  <si>
    <t>名称・規格</t>
    <rPh sb="0" eb="2">
      <t>メイショウ</t>
    </rPh>
    <rPh sb="3" eb="5">
      <t>キカク</t>
    </rPh>
    <phoneticPr fontId="3"/>
  </si>
  <si>
    <t>第2号単価表</t>
    <rPh sb="0" eb="1">
      <t>ダイ</t>
    </rPh>
    <rPh sb="2" eb="3">
      <t>ゴウ</t>
    </rPh>
    <rPh sb="3" eb="6">
      <t>タンカヒョウ</t>
    </rPh>
    <phoneticPr fontId="3"/>
  </si>
  <si>
    <t>第1号単価表</t>
    <rPh sb="0" eb="1">
      <t>ダイ</t>
    </rPh>
    <rPh sb="2" eb="3">
      <t>ゴウ</t>
    </rPh>
    <rPh sb="3" eb="6">
      <t>タンカヒョウ</t>
    </rPh>
    <phoneticPr fontId="3"/>
  </si>
  <si>
    <t>第101号明細書　監視業務（直長）</t>
    <rPh sb="0" eb="1">
      <t>ダイ</t>
    </rPh>
    <rPh sb="4" eb="5">
      <t>ゴウ</t>
    </rPh>
    <rPh sb="5" eb="8">
      <t>メイサイショ</t>
    </rPh>
    <rPh sb="9" eb="11">
      <t>カンシ</t>
    </rPh>
    <rPh sb="11" eb="13">
      <t>ギョウム</t>
    </rPh>
    <rPh sb="14" eb="16">
      <t>チョクチョウ</t>
    </rPh>
    <phoneticPr fontId="3"/>
  </si>
  <si>
    <t>日当たり</t>
    <rPh sb="0" eb="1">
      <t>ニチ</t>
    </rPh>
    <rPh sb="1" eb="2">
      <t>ア</t>
    </rPh>
    <phoneticPr fontId="3"/>
  </si>
  <si>
    <t>勤務時間　8:30～17:30</t>
    <rPh sb="0" eb="2">
      <t>キンム</t>
    </rPh>
    <rPh sb="2" eb="4">
      <t>ジカン</t>
    </rPh>
    <phoneticPr fontId="3"/>
  </si>
  <si>
    <t>第2号単価表　</t>
    <rPh sb="0" eb="1">
      <t>ダイ</t>
    </rPh>
    <rPh sb="2" eb="3">
      <t>ゴウ</t>
    </rPh>
    <rPh sb="3" eb="6">
      <t>タンカヒョウ</t>
    </rPh>
    <phoneticPr fontId="3"/>
  </si>
  <si>
    <t>監視業務　1.0日当たり</t>
    <rPh sb="0" eb="2">
      <t>カンシ</t>
    </rPh>
    <rPh sb="2" eb="4">
      <t>ギョウム</t>
    </rPh>
    <rPh sb="8" eb="9">
      <t>ニチ</t>
    </rPh>
    <rPh sb="9" eb="10">
      <t>ア</t>
    </rPh>
    <phoneticPr fontId="3"/>
  </si>
  <si>
    <t>第1号単価表　</t>
    <rPh sb="0" eb="1">
      <t>ダイ</t>
    </rPh>
    <rPh sb="2" eb="3">
      <t>ゴウ</t>
    </rPh>
    <rPh sb="3" eb="6">
      <t>タンカヒョウ</t>
    </rPh>
    <phoneticPr fontId="3"/>
  </si>
  <si>
    <t>円</t>
    <rPh sb="0" eb="1">
      <t>エン</t>
    </rPh>
    <phoneticPr fontId="5"/>
  </si>
  <si>
    <t>月</t>
  </si>
  <si>
    <t>計</t>
    <rPh sb="0" eb="1">
      <t>ケイ</t>
    </rPh>
    <phoneticPr fontId="3"/>
  </si>
  <si>
    <t>休日</t>
    <rPh sb="0" eb="2">
      <t>キュウジツ</t>
    </rPh>
    <phoneticPr fontId="3"/>
  </si>
  <si>
    <t>平日</t>
    <rPh sb="0" eb="2">
      <t>ヘイジツ</t>
    </rPh>
    <phoneticPr fontId="3"/>
  </si>
  <si>
    <t>土</t>
  </si>
  <si>
    <t>金</t>
  </si>
  <si>
    <t>木</t>
  </si>
  <si>
    <t>水</t>
  </si>
  <si>
    <t>火</t>
  </si>
  <si>
    <t>3月</t>
    <rPh sb="1" eb="2">
      <t>ガツ</t>
    </rPh>
    <phoneticPr fontId="3"/>
  </si>
  <si>
    <t>2月</t>
    <rPh sb="1" eb="2">
      <t>ガツ</t>
    </rPh>
    <phoneticPr fontId="3"/>
  </si>
  <si>
    <t>1月</t>
    <rPh sb="1" eb="2">
      <t>ガツ</t>
    </rPh>
    <phoneticPr fontId="3"/>
  </si>
  <si>
    <t>12月</t>
    <rPh sb="2" eb="3">
      <t>ガツ</t>
    </rPh>
    <phoneticPr fontId="3"/>
  </si>
  <si>
    <t>11月</t>
    <rPh sb="2" eb="3">
      <t>ガツ</t>
    </rPh>
    <phoneticPr fontId="3"/>
  </si>
  <si>
    <t>10月</t>
    <rPh sb="2" eb="3">
      <t>ガツ</t>
    </rPh>
    <phoneticPr fontId="3"/>
  </si>
  <si>
    <t>9月</t>
    <rPh sb="1" eb="2">
      <t>ガツ</t>
    </rPh>
    <phoneticPr fontId="3"/>
  </si>
  <si>
    <t>8月</t>
    <rPh sb="1" eb="2">
      <t>ガツ</t>
    </rPh>
    <phoneticPr fontId="3"/>
  </si>
  <si>
    <t>7月</t>
    <rPh sb="1" eb="2">
      <t>ガツ</t>
    </rPh>
    <phoneticPr fontId="3"/>
  </si>
  <si>
    <t>6月</t>
    <rPh sb="1" eb="2">
      <t>ガツ</t>
    </rPh>
    <phoneticPr fontId="3"/>
  </si>
  <si>
    <t>5月</t>
    <rPh sb="1" eb="2">
      <t>ガツ</t>
    </rPh>
    <phoneticPr fontId="3"/>
  </si>
  <si>
    <t>4月</t>
    <rPh sb="1" eb="2">
      <t>ガツ</t>
    </rPh>
    <phoneticPr fontId="3"/>
  </si>
  <si>
    <t>人</t>
    <rPh sb="0" eb="1">
      <t>ニン</t>
    </rPh>
    <phoneticPr fontId="3"/>
  </si>
  <si>
    <t>①</t>
    <phoneticPr fontId="3"/>
  </si>
  <si>
    <t>②</t>
    <phoneticPr fontId="3"/>
  </si>
  <si>
    <t>～</t>
    <phoneticPr fontId="3"/>
  </si>
  <si>
    <t>（休憩１ｈ）</t>
    <rPh sb="1" eb="3">
      <t>キュウケイ</t>
    </rPh>
    <phoneticPr fontId="3"/>
  </si>
  <si>
    <t>翌8:00</t>
    <rPh sb="0" eb="1">
      <t>ヨク</t>
    </rPh>
    <phoneticPr fontId="3"/>
  </si>
  <si>
    <t>休</t>
    <rPh sb="0" eb="1">
      <t>キュウ</t>
    </rPh>
    <phoneticPr fontId="3"/>
  </si>
  <si>
    <t>憩</t>
    <rPh sb="0" eb="1">
      <t>イコイ</t>
    </rPh>
    <phoneticPr fontId="3"/>
  </si>
  <si>
    <t>1班</t>
    <rPh sb="1" eb="2">
      <t>ハン</t>
    </rPh>
    <phoneticPr fontId="3"/>
  </si>
  <si>
    <t>2班</t>
    <rPh sb="1" eb="2">
      <t>ハン</t>
    </rPh>
    <phoneticPr fontId="3"/>
  </si>
  <si>
    <t>24
（0）</t>
    <phoneticPr fontId="3"/>
  </si>
  <si>
    <t>勤務スケジュール（設計案）</t>
    <rPh sb="0" eb="2">
      <t>キンム</t>
    </rPh>
    <rPh sb="9" eb="12">
      <t>セッケイアン</t>
    </rPh>
    <phoneticPr fontId="3"/>
  </si>
  <si>
    <t>深夜割増（休憩除く6時間）</t>
    <rPh sb="0" eb="2">
      <t>シンヤ</t>
    </rPh>
    <rPh sb="2" eb="4">
      <t>ワリマシ</t>
    </rPh>
    <rPh sb="5" eb="7">
      <t>キュウケイ</t>
    </rPh>
    <rPh sb="7" eb="8">
      <t>ノゾ</t>
    </rPh>
    <rPh sb="10" eb="12">
      <t>ジカン</t>
    </rPh>
    <phoneticPr fontId="3"/>
  </si>
  <si>
    <t>運転監視技術員（1班）</t>
    <rPh sb="0" eb="2">
      <t>ウンテン</t>
    </rPh>
    <rPh sb="2" eb="4">
      <t>カンシ</t>
    </rPh>
    <rPh sb="4" eb="7">
      <t>ギジュツイン</t>
    </rPh>
    <rPh sb="9" eb="10">
      <t>ハン</t>
    </rPh>
    <phoneticPr fontId="3"/>
  </si>
  <si>
    <t>勤務時間　8:00～20:00</t>
    <rPh sb="0" eb="2">
      <t>キンム</t>
    </rPh>
    <rPh sb="2" eb="4">
      <t>ジカン</t>
    </rPh>
    <phoneticPr fontId="3"/>
  </si>
  <si>
    <t>運転監視技術員（2班）</t>
    <rPh sb="0" eb="2">
      <t>ウンテン</t>
    </rPh>
    <rPh sb="2" eb="4">
      <t>カンシ</t>
    </rPh>
    <rPh sb="4" eb="7">
      <t>ギジュツイン</t>
    </rPh>
    <rPh sb="9" eb="10">
      <t>ハン</t>
    </rPh>
    <phoneticPr fontId="3"/>
  </si>
  <si>
    <t>勤務時間　20:00～8:00</t>
    <rPh sb="0" eb="2">
      <t>キンム</t>
    </rPh>
    <rPh sb="2" eb="4">
      <t>ジカン</t>
    </rPh>
    <phoneticPr fontId="3"/>
  </si>
  <si>
    <t>別紙</t>
    <rPh sb="0" eb="2">
      <t>ベッシ</t>
    </rPh>
    <phoneticPr fontId="3"/>
  </si>
  <si>
    <t>実際の休憩時間は同一時間とならないように運用面での調整とする。</t>
    <rPh sb="0" eb="2">
      <t>ジッサイ</t>
    </rPh>
    <rPh sb="3" eb="5">
      <t>キュウケイ</t>
    </rPh>
    <rPh sb="5" eb="7">
      <t>ジカン</t>
    </rPh>
    <rPh sb="8" eb="10">
      <t>ドウイツ</t>
    </rPh>
    <rPh sb="10" eb="12">
      <t>ジカン</t>
    </rPh>
    <rPh sb="20" eb="22">
      <t>ウンヨウ</t>
    </rPh>
    <rPh sb="22" eb="23">
      <t>メン</t>
    </rPh>
    <rPh sb="25" eb="27">
      <t>チョウセイ</t>
    </rPh>
    <phoneticPr fontId="3"/>
  </si>
  <si>
    <t>内訳表</t>
    <rPh sb="0" eb="3">
      <t>ウチワケヒョウ</t>
    </rPh>
    <phoneticPr fontId="3"/>
  </si>
  <si>
    <t>道路部長</t>
    <rPh sb="0" eb="3">
      <t>ドウロブ</t>
    </rPh>
    <rPh sb="3" eb="4">
      <t>チョウ</t>
    </rPh>
    <phoneticPr fontId="5"/>
  </si>
  <si>
    <t>審査者</t>
    <rPh sb="0" eb="2">
      <t>シンサ</t>
    </rPh>
    <rPh sb="2" eb="3">
      <t>シャ</t>
    </rPh>
    <phoneticPr fontId="5"/>
  </si>
  <si>
    <t>設計者</t>
    <rPh sb="0" eb="3">
      <t>セッケイシャ</t>
    </rPh>
    <phoneticPr fontId="5"/>
  </si>
  <si>
    <t>委 　　託　  名</t>
    <rPh sb="0" eb="1">
      <t>クワシ</t>
    </rPh>
    <rPh sb="4" eb="5">
      <t>コトヅケ</t>
    </rPh>
    <rPh sb="8" eb="9">
      <t>メイ</t>
    </rPh>
    <phoneticPr fontId="5"/>
  </si>
  <si>
    <t>建設ﾘｻｲｸﾙ法</t>
    <rPh sb="0" eb="2">
      <t>ケンセツ</t>
    </rPh>
    <rPh sb="7" eb="8">
      <t>ホウ</t>
    </rPh>
    <phoneticPr fontId="5"/>
  </si>
  <si>
    <t>-</t>
    <phoneticPr fontId="5"/>
  </si>
  <si>
    <t>委　託　場　所</t>
    <rPh sb="0" eb="1">
      <t>クワシ</t>
    </rPh>
    <rPh sb="2" eb="3">
      <t>コトヅケ</t>
    </rPh>
    <rPh sb="4" eb="7">
      <t>バショ</t>
    </rPh>
    <phoneticPr fontId="5"/>
  </si>
  <si>
    <t>河川名・路線名等</t>
    <rPh sb="0" eb="2">
      <t>カセン</t>
    </rPh>
    <rPh sb="2" eb="3">
      <t>メイ</t>
    </rPh>
    <rPh sb="4" eb="7">
      <t>ロセンメイ</t>
    </rPh>
    <rPh sb="7" eb="8">
      <t>トウ</t>
    </rPh>
    <phoneticPr fontId="5"/>
  </si>
  <si>
    <t>事　　業　　名</t>
    <rPh sb="0" eb="4">
      <t>ジギョウ</t>
    </rPh>
    <rPh sb="6" eb="7">
      <t>メイ</t>
    </rPh>
    <phoneticPr fontId="5"/>
  </si>
  <si>
    <t>変更による増減額</t>
    <rPh sb="0" eb="2">
      <t>ヘンコウ</t>
    </rPh>
    <rPh sb="5" eb="8">
      <t>ゾウゲンガク</t>
    </rPh>
    <phoneticPr fontId="5"/>
  </si>
  <si>
    <t>業 　務　 費</t>
    <rPh sb="0" eb="1">
      <t>ギョウ</t>
    </rPh>
    <rPh sb="3" eb="4">
      <t>ツトム</t>
    </rPh>
    <rPh sb="6" eb="7">
      <t>ヒ</t>
    </rPh>
    <phoneticPr fontId="5"/>
  </si>
  <si>
    <t>（消費税込み）</t>
    <rPh sb="1" eb="4">
      <t>ショウヒゼイ</t>
    </rPh>
    <rPh sb="4" eb="5">
      <t>コ</t>
    </rPh>
    <phoneticPr fontId="5"/>
  </si>
  <si>
    <t>業務価格</t>
    <rPh sb="0" eb="2">
      <t>ギョウム</t>
    </rPh>
    <rPh sb="2" eb="4">
      <t>カカク</t>
    </rPh>
    <phoneticPr fontId="5"/>
  </si>
  <si>
    <t xml:space="preserve"> 業務委託料</t>
    <rPh sb="1" eb="3">
      <t>ギョウム</t>
    </rPh>
    <rPh sb="3" eb="6">
      <t>イタクリョウ</t>
    </rPh>
    <phoneticPr fontId="5"/>
  </si>
  <si>
    <t>業務委託価格</t>
    <rPh sb="0" eb="2">
      <t>ギョウム</t>
    </rPh>
    <rPh sb="2" eb="4">
      <t>イタク</t>
    </rPh>
    <rPh sb="4" eb="6">
      <t>カカク</t>
    </rPh>
    <phoneticPr fontId="5"/>
  </si>
  <si>
    <t>（消費税抜き）</t>
    <rPh sb="1" eb="4">
      <t>ショウヒゼイ</t>
    </rPh>
    <rPh sb="4" eb="5">
      <t>ヌ</t>
    </rPh>
    <phoneticPr fontId="5"/>
  </si>
  <si>
    <t>変更業務委託料</t>
    <rPh sb="0" eb="2">
      <t>ヘンコウ</t>
    </rPh>
    <rPh sb="2" eb="4">
      <t>ギョウム</t>
    </rPh>
    <rPh sb="4" eb="7">
      <t>イタクリョウ</t>
    </rPh>
    <phoneticPr fontId="5"/>
  </si>
  <si>
    <t>　  計　算　式</t>
    <rPh sb="3" eb="8">
      <t>ケイサンシキ</t>
    </rPh>
    <phoneticPr fontId="5"/>
  </si>
  <si>
    <t>山梨県道路公社</t>
    <rPh sb="0" eb="3">
      <t>ヤマナシケン</t>
    </rPh>
    <rPh sb="3" eb="5">
      <t>ドウロ</t>
    </rPh>
    <rPh sb="5" eb="7">
      <t>コウシャ</t>
    </rPh>
    <phoneticPr fontId="5"/>
  </si>
  <si>
    <t>＜認可・実施＞</t>
    <rPh sb="1" eb="3">
      <t>ニンカ</t>
    </rPh>
    <rPh sb="4" eb="6">
      <t>ジッシ</t>
    </rPh>
    <phoneticPr fontId="5"/>
  </si>
  <si>
    <t>委　託　概　要</t>
    <rPh sb="0" eb="3">
      <t>イタク</t>
    </rPh>
    <rPh sb="4" eb="7">
      <t>ガイヨウ</t>
    </rPh>
    <phoneticPr fontId="5"/>
  </si>
  <si>
    <t>＜実施・変更＞</t>
    <rPh sb="1" eb="3">
      <t>ジッシ</t>
    </rPh>
    <rPh sb="4" eb="6">
      <t>ヘンコウ</t>
    </rPh>
    <phoneticPr fontId="5"/>
  </si>
  <si>
    <t>施工理由</t>
    <rPh sb="0" eb="2">
      <t>セコウ</t>
    </rPh>
    <rPh sb="2" eb="4">
      <t>リユウ</t>
    </rPh>
    <phoneticPr fontId="5"/>
  </si>
  <si>
    <t>又は</t>
    <rPh sb="0" eb="1">
      <t>マタ</t>
    </rPh>
    <phoneticPr fontId="5"/>
  </si>
  <si>
    <t>変更理由</t>
    <rPh sb="0" eb="2">
      <t>ヘンコウ</t>
    </rPh>
    <rPh sb="2" eb="4">
      <t>リユウ</t>
    </rPh>
    <phoneticPr fontId="5"/>
  </si>
  <si>
    <t>単価地区</t>
    <rPh sb="0" eb="2">
      <t>タンカ</t>
    </rPh>
    <rPh sb="2" eb="4">
      <t>チク</t>
    </rPh>
    <phoneticPr fontId="5"/>
  </si>
  <si>
    <t>摘要年版</t>
    <rPh sb="0" eb="2">
      <t>テキヨウ</t>
    </rPh>
    <rPh sb="2" eb="3">
      <t>ネン</t>
    </rPh>
    <rPh sb="3" eb="4">
      <t>バン</t>
    </rPh>
    <phoneticPr fontId="5"/>
  </si>
  <si>
    <t>適用工種</t>
    <rPh sb="0" eb="2">
      <t>テキヨウ</t>
    </rPh>
    <rPh sb="2" eb="3">
      <t>コウ</t>
    </rPh>
    <rPh sb="3" eb="4">
      <t>シュ</t>
    </rPh>
    <phoneticPr fontId="5"/>
  </si>
  <si>
    <t>－</t>
    <phoneticPr fontId="5"/>
  </si>
  <si>
    <t>施工地域区分</t>
    <rPh sb="0" eb="2">
      <t>セコウ</t>
    </rPh>
    <rPh sb="2" eb="4">
      <t>チイキ</t>
    </rPh>
    <rPh sb="4" eb="6">
      <t>クブン</t>
    </rPh>
    <phoneticPr fontId="5"/>
  </si>
  <si>
    <t>コンクリート運搬加算額</t>
    <rPh sb="6" eb="8">
      <t>ウンパン</t>
    </rPh>
    <rPh sb="8" eb="11">
      <t>カサンガク</t>
    </rPh>
    <phoneticPr fontId="5"/>
  </si>
  <si>
    <t>冬期係数</t>
    <rPh sb="0" eb="2">
      <t>トウキ</t>
    </rPh>
    <rPh sb="2" eb="4">
      <t>ケイスウ</t>
    </rPh>
    <phoneticPr fontId="5"/>
  </si>
  <si>
    <t>工期　　着手</t>
    <rPh sb="0" eb="2">
      <t>コウキ</t>
    </rPh>
    <rPh sb="4" eb="6">
      <t>チャクシュ</t>
    </rPh>
    <phoneticPr fontId="5"/>
  </si>
  <si>
    <t>完了</t>
    <rPh sb="0" eb="2">
      <t>カンリョウ</t>
    </rPh>
    <phoneticPr fontId="5"/>
  </si>
  <si>
    <t>積雪寒冷地等級</t>
    <rPh sb="0" eb="2">
      <t>セキセツ</t>
    </rPh>
    <rPh sb="2" eb="5">
      <t>カンレイチ</t>
    </rPh>
    <rPh sb="5" eb="7">
      <t>トウキュウ</t>
    </rPh>
    <phoneticPr fontId="5"/>
  </si>
  <si>
    <t>事　務　所　名</t>
    <rPh sb="0" eb="5">
      <t>ジムショ</t>
    </rPh>
    <rPh sb="6" eb="7">
      <t>ナ</t>
    </rPh>
    <phoneticPr fontId="5"/>
  </si>
  <si>
    <t>課　　　　　　名</t>
    <rPh sb="0" eb="1">
      <t>カ</t>
    </rPh>
    <rPh sb="7" eb="8">
      <t>メイ</t>
    </rPh>
    <phoneticPr fontId="5"/>
  </si>
  <si>
    <t>道路管理課</t>
    <rPh sb="0" eb="2">
      <t>ドウロ</t>
    </rPh>
    <rPh sb="2" eb="5">
      <t>カンリカ</t>
    </rPh>
    <phoneticPr fontId="5"/>
  </si>
  <si>
    <t>備　　　　　　　考</t>
    <rPh sb="0" eb="9">
      <t>ビコウ</t>
    </rPh>
    <phoneticPr fontId="5"/>
  </si>
  <si>
    <t>＜当初＞</t>
    <rPh sb="1" eb="3">
      <t>トウショ</t>
    </rPh>
    <phoneticPr fontId="5"/>
  </si>
  <si>
    <t>事　　　業　　　費　　　総　　　括　　　書</t>
    <rPh sb="0" eb="9">
      <t>ジギョウヒ</t>
    </rPh>
    <rPh sb="12" eb="17">
      <t>ソウカツ</t>
    </rPh>
    <rPh sb="20" eb="21">
      <t>ショ</t>
    </rPh>
    <phoneticPr fontId="5"/>
  </si>
  <si>
    <t>費　　　　　目</t>
    <rPh sb="0" eb="7">
      <t>ヒモク</t>
    </rPh>
    <phoneticPr fontId="5"/>
  </si>
  <si>
    <t>金　　　　　額</t>
    <rPh sb="0" eb="7">
      <t>キンガク</t>
    </rPh>
    <phoneticPr fontId="5"/>
  </si>
  <si>
    <t>摘　　　　　　　　　　　　要</t>
    <rPh sb="0" eb="14">
      <t>テキヨウ</t>
    </rPh>
    <phoneticPr fontId="5"/>
  </si>
  <si>
    <t>事　　業　　費</t>
    <rPh sb="0" eb="7">
      <t>ジギョウヒ</t>
    </rPh>
    <phoneticPr fontId="5"/>
  </si>
  <si>
    <t>－４－</t>
    <phoneticPr fontId="5"/>
  </si>
  <si>
    <t>区　　分</t>
    <rPh sb="0" eb="1">
      <t>ク</t>
    </rPh>
    <rPh sb="3" eb="4">
      <t>ブン</t>
    </rPh>
    <phoneticPr fontId="5"/>
  </si>
  <si>
    <t>積　　算　　内　　訳</t>
    <rPh sb="0" eb="1">
      <t>セキ</t>
    </rPh>
    <rPh sb="3" eb="4">
      <t>サン</t>
    </rPh>
    <rPh sb="6" eb="7">
      <t>ウチ</t>
    </rPh>
    <rPh sb="9" eb="10">
      <t>ヤク</t>
    </rPh>
    <phoneticPr fontId="5"/>
  </si>
  <si>
    <t>④　被服費</t>
    <rPh sb="2" eb="5">
      <t>ヒフクヒ</t>
    </rPh>
    <phoneticPr fontId="5"/>
  </si>
  <si>
    <t>（円）</t>
    <rPh sb="1" eb="2">
      <t>エン</t>
    </rPh>
    <phoneticPr fontId="5"/>
  </si>
  <si>
    <t>（人）</t>
    <rPh sb="1" eb="2">
      <t>ニン</t>
    </rPh>
    <phoneticPr fontId="5"/>
  </si>
  <si>
    <t>被服費計</t>
    <rPh sb="0" eb="2">
      <t>ヒフク</t>
    </rPh>
    <rPh sb="2" eb="3">
      <t>ヒ</t>
    </rPh>
    <rPh sb="3" eb="4">
      <t>ケイ</t>
    </rPh>
    <phoneticPr fontId="5"/>
  </si>
  <si>
    <t>直接経費</t>
    <rPh sb="0" eb="2">
      <t>チョクセツ</t>
    </rPh>
    <rPh sb="2" eb="4">
      <t>ケイヒ</t>
    </rPh>
    <phoneticPr fontId="5"/>
  </si>
  <si>
    <t>①　旅費交通費</t>
    <rPh sb="2" eb="4">
      <t>リョヒ</t>
    </rPh>
    <rPh sb="4" eb="7">
      <t>コウツウヒ</t>
    </rPh>
    <phoneticPr fontId="5"/>
  </si>
  <si>
    <t>（月）</t>
    <rPh sb="1" eb="2">
      <t>ツキ</t>
    </rPh>
    <phoneticPr fontId="5"/>
  </si>
  <si>
    <t>監視員</t>
    <rPh sb="0" eb="3">
      <t>カンシイン</t>
    </rPh>
    <phoneticPr fontId="3"/>
  </si>
  <si>
    <t>交通費計</t>
    <rPh sb="0" eb="3">
      <t>コウツウヒ</t>
    </rPh>
    <rPh sb="3" eb="4">
      <t>ケイ</t>
    </rPh>
    <phoneticPr fontId="5"/>
  </si>
  <si>
    <t>直接経費</t>
    <rPh sb="0" eb="2">
      <t>チョクセツ</t>
    </rPh>
    <rPh sb="2" eb="4">
      <t>ケイヒ</t>
    </rPh>
    <phoneticPr fontId="3"/>
  </si>
  <si>
    <t>　　　　　　　 　運転監視・
　　　　　　　　　料金徴収業務</t>
    <rPh sb="9" eb="11">
      <t>ウンテン</t>
    </rPh>
    <rPh sb="11" eb="13">
      <t>カンシ</t>
    </rPh>
    <rPh sb="24" eb="26">
      <t>リョウキン</t>
    </rPh>
    <rPh sb="26" eb="28">
      <t>チョウシュウ</t>
    </rPh>
    <rPh sb="28" eb="30">
      <t>ギョウム</t>
    </rPh>
    <phoneticPr fontId="5"/>
  </si>
  <si>
    <t>業務費</t>
    <rPh sb="0" eb="2">
      <t>ギョウム</t>
    </rPh>
    <rPh sb="2" eb="3">
      <t>ヒ</t>
    </rPh>
    <phoneticPr fontId="5"/>
  </si>
  <si>
    <t>－５－</t>
    <phoneticPr fontId="5"/>
  </si>
  <si>
    <t>－６－</t>
    <phoneticPr fontId="5"/>
  </si>
  <si>
    <t>料金徴収責任者</t>
    <rPh sb="0" eb="2">
      <t>リョウキン</t>
    </rPh>
    <rPh sb="2" eb="4">
      <t>チョウシュウ</t>
    </rPh>
    <rPh sb="4" eb="7">
      <t>セキニンシャ</t>
    </rPh>
    <phoneticPr fontId="3"/>
  </si>
  <si>
    <t>徴収主任（1班）</t>
    <rPh sb="0" eb="2">
      <t>チョウシュウ</t>
    </rPh>
    <rPh sb="2" eb="4">
      <t>シュニン</t>
    </rPh>
    <rPh sb="6" eb="7">
      <t>ハン</t>
    </rPh>
    <phoneticPr fontId="3"/>
  </si>
  <si>
    <t>徴収主任（2班）</t>
    <rPh sb="0" eb="2">
      <t>チョウシュウ</t>
    </rPh>
    <rPh sb="2" eb="4">
      <t>シュニン</t>
    </rPh>
    <phoneticPr fontId="3"/>
  </si>
  <si>
    <t>徴収主任</t>
    <rPh sb="0" eb="2">
      <t>チョウシュウ</t>
    </rPh>
    <rPh sb="2" eb="4">
      <t>シュニン</t>
    </rPh>
    <phoneticPr fontId="3"/>
  </si>
  <si>
    <t>徴収員</t>
    <rPh sb="0" eb="3">
      <t>チョウシュウイン</t>
    </rPh>
    <phoneticPr fontId="3"/>
  </si>
  <si>
    <t>監視等業務</t>
    <rPh sb="0" eb="2">
      <t>カンシ</t>
    </rPh>
    <rPh sb="2" eb="3">
      <t>トウ</t>
    </rPh>
    <rPh sb="3" eb="5">
      <t>ギョウム</t>
    </rPh>
    <phoneticPr fontId="3"/>
  </si>
  <si>
    <t>監視補助員</t>
    <rPh sb="0" eb="2">
      <t>カンシ</t>
    </rPh>
    <rPh sb="2" eb="5">
      <t>ホジョイン</t>
    </rPh>
    <phoneticPr fontId="3"/>
  </si>
  <si>
    <t>監視員（1班）</t>
    <rPh sb="0" eb="2">
      <t>カンシ</t>
    </rPh>
    <rPh sb="2" eb="3">
      <t>イン</t>
    </rPh>
    <rPh sb="5" eb="6">
      <t>ハン</t>
    </rPh>
    <phoneticPr fontId="3"/>
  </si>
  <si>
    <t>監視員（2班）</t>
    <rPh sb="0" eb="2">
      <t>カンシ</t>
    </rPh>
    <rPh sb="2" eb="3">
      <t>イン</t>
    </rPh>
    <rPh sb="5" eb="6">
      <t>ハン</t>
    </rPh>
    <phoneticPr fontId="3"/>
  </si>
  <si>
    <t>監視補助員（1班）</t>
    <rPh sb="0" eb="2">
      <t>カンシ</t>
    </rPh>
    <rPh sb="2" eb="5">
      <t>ホジョイン</t>
    </rPh>
    <rPh sb="7" eb="8">
      <t>パン</t>
    </rPh>
    <phoneticPr fontId="3"/>
  </si>
  <si>
    <t>監視補助員（2班）</t>
    <rPh sb="0" eb="2">
      <t>カンシ</t>
    </rPh>
    <rPh sb="2" eb="5">
      <t>ホジョイン</t>
    </rPh>
    <rPh sb="7" eb="8">
      <t>ハン</t>
    </rPh>
    <phoneticPr fontId="3"/>
  </si>
  <si>
    <t>料金徴収主任（1班）</t>
    <rPh sb="0" eb="2">
      <t>リョウキン</t>
    </rPh>
    <rPh sb="2" eb="4">
      <t>チョウシュウ</t>
    </rPh>
    <rPh sb="4" eb="6">
      <t>シュニン</t>
    </rPh>
    <rPh sb="8" eb="9">
      <t>ハン</t>
    </rPh>
    <phoneticPr fontId="3"/>
  </si>
  <si>
    <t>料金徴収主任（２班）</t>
    <rPh sb="0" eb="2">
      <t>リョウキン</t>
    </rPh>
    <rPh sb="2" eb="4">
      <t>チョウシュウ</t>
    </rPh>
    <rPh sb="4" eb="6">
      <t>シュニン</t>
    </rPh>
    <rPh sb="8" eb="9">
      <t>ハン</t>
    </rPh>
    <phoneticPr fontId="3"/>
  </si>
  <si>
    <t>勤務時間　20:00～8:00</t>
    <phoneticPr fontId="3"/>
  </si>
  <si>
    <t>料金徴収 ネクタイ</t>
    <rPh sb="0" eb="2">
      <t>リョウキン</t>
    </rPh>
    <rPh sb="2" eb="4">
      <t>チョウシュウ</t>
    </rPh>
    <phoneticPr fontId="5"/>
  </si>
  <si>
    <t>料金徴収 帽子</t>
    <rPh sb="0" eb="2">
      <t>リョウキン</t>
    </rPh>
    <rPh sb="2" eb="4">
      <t>チョウシュウ</t>
    </rPh>
    <rPh sb="5" eb="7">
      <t>ボウシ</t>
    </rPh>
    <phoneticPr fontId="5"/>
  </si>
  <si>
    <t>料金徴収 作業靴</t>
    <rPh sb="0" eb="2">
      <t>リョウキン</t>
    </rPh>
    <rPh sb="2" eb="4">
      <t>チョウシュウ</t>
    </rPh>
    <rPh sb="5" eb="7">
      <t>サギョウ</t>
    </rPh>
    <rPh sb="7" eb="8">
      <t>クツ</t>
    </rPh>
    <phoneticPr fontId="3"/>
  </si>
  <si>
    <t>監視員、監視・巡視補助員 作業着上下 夏</t>
    <rPh sb="0" eb="3">
      <t>カンシイン</t>
    </rPh>
    <rPh sb="4" eb="6">
      <t>カンシ</t>
    </rPh>
    <rPh sb="7" eb="9">
      <t>ジュンシ</t>
    </rPh>
    <rPh sb="9" eb="11">
      <t>ホジョ</t>
    </rPh>
    <rPh sb="11" eb="12">
      <t>イン</t>
    </rPh>
    <rPh sb="13" eb="16">
      <t>サギョウギ</t>
    </rPh>
    <rPh sb="16" eb="18">
      <t>ジョウゲ</t>
    </rPh>
    <rPh sb="19" eb="20">
      <t>ナツ</t>
    </rPh>
    <phoneticPr fontId="5"/>
  </si>
  <si>
    <t>巡視員 作業着上下 夏</t>
    <rPh sb="0" eb="2">
      <t>ジュンシ</t>
    </rPh>
    <rPh sb="2" eb="3">
      <t>イン</t>
    </rPh>
    <rPh sb="4" eb="7">
      <t>サギョウギ</t>
    </rPh>
    <rPh sb="7" eb="9">
      <t>ジョウゲ</t>
    </rPh>
    <rPh sb="10" eb="11">
      <t>ナツ</t>
    </rPh>
    <phoneticPr fontId="3"/>
  </si>
  <si>
    <t>監視員、監視・巡視補助員 作業着上下 冬</t>
    <rPh sb="0" eb="3">
      <t>カンシイン</t>
    </rPh>
    <rPh sb="4" eb="6">
      <t>カンシ</t>
    </rPh>
    <rPh sb="7" eb="9">
      <t>ジュンシ</t>
    </rPh>
    <rPh sb="9" eb="11">
      <t>ホジョ</t>
    </rPh>
    <rPh sb="11" eb="12">
      <t>イン</t>
    </rPh>
    <rPh sb="13" eb="16">
      <t>サギョウギ</t>
    </rPh>
    <rPh sb="16" eb="18">
      <t>ジョウゲ</t>
    </rPh>
    <rPh sb="19" eb="20">
      <t>フユ</t>
    </rPh>
    <phoneticPr fontId="5"/>
  </si>
  <si>
    <t>巡視員 作業着上下 冬</t>
    <rPh sb="0" eb="2">
      <t>ジュンシ</t>
    </rPh>
    <rPh sb="2" eb="3">
      <t>イン</t>
    </rPh>
    <rPh sb="4" eb="7">
      <t>サギョウギ</t>
    </rPh>
    <rPh sb="7" eb="9">
      <t>ジョウゲ</t>
    </rPh>
    <rPh sb="10" eb="11">
      <t>フユ</t>
    </rPh>
    <phoneticPr fontId="3"/>
  </si>
  <si>
    <t>巡視員 作業靴</t>
    <rPh sb="0" eb="2">
      <t>ジュンシ</t>
    </rPh>
    <rPh sb="2" eb="3">
      <t>イン</t>
    </rPh>
    <rPh sb="4" eb="6">
      <t>サギョウ</t>
    </rPh>
    <rPh sb="6" eb="7">
      <t>クツ</t>
    </rPh>
    <phoneticPr fontId="3"/>
  </si>
  <si>
    <t>巡視員 長靴</t>
    <rPh sb="0" eb="2">
      <t>ジュンシ</t>
    </rPh>
    <rPh sb="2" eb="3">
      <t>イン</t>
    </rPh>
    <rPh sb="4" eb="6">
      <t>ナガグツ</t>
    </rPh>
    <phoneticPr fontId="3"/>
  </si>
  <si>
    <t>道路管理課</t>
    <rPh sb="0" eb="2">
      <t>ドウロ</t>
    </rPh>
    <rPh sb="2" eb="5">
      <t>カンリカ</t>
    </rPh>
    <phoneticPr fontId="3"/>
  </si>
  <si>
    <t>所長</t>
    <rPh sb="0" eb="2">
      <t>ショチョウ</t>
    </rPh>
    <phoneticPr fontId="3"/>
  </si>
  <si>
    <t>次長</t>
    <rPh sb="0" eb="2">
      <t>ジチョウ</t>
    </rPh>
    <phoneticPr fontId="3"/>
  </si>
  <si>
    <t>リーダー</t>
    <phoneticPr fontId="5"/>
  </si>
  <si>
    <t>料金徴収 制服（長袖シャツ）</t>
    <rPh sb="0" eb="2">
      <t>リョウキン</t>
    </rPh>
    <rPh sb="2" eb="4">
      <t>チョウシュウ</t>
    </rPh>
    <rPh sb="5" eb="7">
      <t>セイフク</t>
    </rPh>
    <rPh sb="8" eb="10">
      <t>ナガソデ</t>
    </rPh>
    <phoneticPr fontId="5"/>
  </si>
  <si>
    <t>（休憩１．５ｈ・超過勤務２．５ｈ）</t>
    <rPh sb="1" eb="3">
      <t>キュウケイ</t>
    </rPh>
    <rPh sb="8" eb="10">
      <t>チョウカ</t>
    </rPh>
    <rPh sb="10" eb="12">
      <t>キンム</t>
    </rPh>
    <phoneticPr fontId="3"/>
  </si>
  <si>
    <t>徴収員ｂ</t>
    <rPh sb="0" eb="3">
      <t>チョウシュウイン</t>
    </rPh>
    <phoneticPr fontId="3"/>
  </si>
  <si>
    <t>徴収員Ａ</t>
    <rPh sb="0" eb="3">
      <t>チョウシュウイン</t>
    </rPh>
    <phoneticPr fontId="3"/>
  </si>
  <si>
    <t>徴収員a</t>
    <rPh sb="0" eb="3">
      <t>チョウシュウイン</t>
    </rPh>
    <phoneticPr fontId="3"/>
  </si>
  <si>
    <t>徴収員B</t>
    <rPh sb="0" eb="3">
      <t>チョウシュウイン</t>
    </rPh>
    <phoneticPr fontId="3"/>
  </si>
  <si>
    <t>徴収員（2班）Ｂ</t>
    <rPh sb="0" eb="3">
      <t>チョウシュウイン</t>
    </rPh>
    <rPh sb="5" eb="6">
      <t>ハン</t>
    </rPh>
    <phoneticPr fontId="3"/>
  </si>
  <si>
    <t>徴収員（2班）ｂ</t>
    <rPh sb="0" eb="3">
      <t>チョウシュウイン</t>
    </rPh>
    <rPh sb="5" eb="6">
      <t>ハン</t>
    </rPh>
    <phoneticPr fontId="3"/>
  </si>
  <si>
    <t>徴収員（1班）Ａ</t>
    <rPh sb="0" eb="3">
      <t>チョウシュウイン</t>
    </rPh>
    <rPh sb="5" eb="6">
      <t>パン</t>
    </rPh>
    <phoneticPr fontId="3"/>
  </si>
  <si>
    <t>徴収員（1班）ａ</t>
    <rPh sb="0" eb="3">
      <t>チョウシュウイン</t>
    </rPh>
    <rPh sb="5" eb="6">
      <t>パン</t>
    </rPh>
    <phoneticPr fontId="3"/>
  </si>
  <si>
    <t>（休憩１．５ｈ・超過勤務２．５ｈ・深夜割増５．５ｈ）</t>
    <rPh sb="1" eb="3">
      <t>キュウケイ</t>
    </rPh>
    <rPh sb="8" eb="10">
      <t>チョウカ</t>
    </rPh>
    <rPh sb="10" eb="12">
      <t>キンム</t>
    </rPh>
    <rPh sb="17" eb="19">
      <t>シンヤ</t>
    </rPh>
    <rPh sb="19" eb="21">
      <t>ワリマシ</t>
    </rPh>
    <phoneticPr fontId="3"/>
  </si>
  <si>
    <t>料金徴収員Ａ（1班）</t>
    <rPh sb="0" eb="2">
      <t>リョウキン</t>
    </rPh>
    <rPh sb="2" eb="5">
      <t>チョウシュウイン</t>
    </rPh>
    <rPh sb="8" eb="9">
      <t>ハン</t>
    </rPh>
    <phoneticPr fontId="3"/>
  </si>
  <si>
    <t>料金徴収員Ｂ（２班）</t>
    <rPh sb="0" eb="2">
      <t>リョウキン</t>
    </rPh>
    <rPh sb="2" eb="4">
      <t>チョウシュウ</t>
    </rPh>
    <rPh sb="4" eb="5">
      <t>イン</t>
    </rPh>
    <rPh sb="8" eb="9">
      <t>ハン</t>
    </rPh>
    <phoneticPr fontId="3"/>
  </si>
  <si>
    <t>料金徴収員ｂ（２班）</t>
    <rPh sb="0" eb="2">
      <t>リョウキン</t>
    </rPh>
    <rPh sb="2" eb="4">
      <t>チョウシュウ</t>
    </rPh>
    <rPh sb="4" eb="5">
      <t>イン</t>
    </rPh>
    <rPh sb="8" eb="9">
      <t>ハン</t>
    </rPh>
    <phoneticPr fontId="3"/>
  </si>
  <si>
    <t>直接物品費（清掃）</t>
    <rPh sb="0" eb="2">
      <t>チョクセツ</t>
    </rPh>
    <rPh sb="2" eb="4">
      <t>ブッピン</t>
    </rPh>
    <rPh sb="4" eb="5">
      <t>ヒ</t>
    </rPh>
    <rPh sb="6" eb="8">
      <t>セイソウ</t>
    </rPh>
    <phoneticPr fontId="3"/>
  </si>
  <si>
    <t>交通誘導警備員Ａ</t>
    <rPh sb="0" eb="2">
      <t>コウツウ</t>
    </rPh>
    <rPh sb="2" eb="4">
      <t>ユウドウ</t>
    </rPh>
    <rPh sb="4" eb="7">
      <t>ケイビイン</t>
    </rPh>
    <phoneticPr fontId="3"/>
  </si>
  <si>
    <t>交通誘導警備員Ｂ</t>
    <rPh sb="0" eb="2">
      <t>コウツウ</t>
    </rPh>
    <rPh sb="2" eb="4">
      <t>ユウドウ</t>
    </rPh>
    <rPh sb="4" eb="7">
      <t>ケイビイン</t>
    </rPh>
    <phoneticPr fontId="3"/>
  </si>
  <si>
    <t>運転監視技術員</t>
    <rPh sb="0" eb="2">
      <t>ウンテン</t>
    </rPh>
    <rPh sb="2" eb="4">
      <t>カンシ</t>
    </rPh>
    <rPh sb="4" eb="6">
      <t>ギジュツ</t>
    </rPh>
    <rPh sb="6" eb="7">
      <t>イン</t>
    </rPh>
    <phoneticPr fontId="3"/>
  </si>
  <si>
    <t>徴収責任者</t>
    <rPh sb="0" eb="2">
      <t>チョウシュウ</t>
    </rPh>
    <rPh sb="2" eb="5">
      <t>セキニンシャ</t>
    </rPh>
    <phoneticPr fontId="3"/>
  </si>
  <si>
    <t>1(人)×2(交代)×2(班/週)+1人(交代要員）</t>
    <rPh sb="2" eb="3">
      <t>ニン</t>
    </rPh>
    <rPh sb="7" eb="9">
      <t>コウタイ</t>
    </rPh>
    <rPh sb="13" eb="14">
      <t>ハン</t>
    </rPh>
    <rPh sb="15" eb="16">
      <t>シュウ</t>
    </rPh>
    <rPh sb="19" eb="20">
      <t>ニン</t>
    </rPh>
    <rPh sb="21" eb="23">
      <t>コウタイ</t>
    </rPh>
    <rPh sb="23" eb="25">
      <t>ヨウイン</t>
    </rPh>
    <phoneticPr fontId="3"/>
  </si>
  <si>
    <t>一般管理費等</t>
    <rPh sb="0" eb="2">
      <t>イッパン</t>
    </rPh>
    <rPh sb="2" eb="5">
      <t>カンリヒ</t>
    </rPh>
    <rPh sb="5" eb="6">
      <t>トウ</t>
    </rPh>
    <phoneticPr fontId="3"/>
  </si>
  <si>
    <t>2(人)×2(交代)×2(班/週)</t>
    <rPh sb="2" eb="3">
      <t>ニン</t>
    </rPh>
    <rPh sb="7" eb="9">
      <t>コウタイ</t>
    </rPh>
    <rPh sb="13" eb="14">
      <t>ハン</t>
    </rPh>
    <rPh sb="15" eb="16">
      <t>シュウ</t>
    </rPh>
    <phoneticPr fontId="3"/>
  </si>
  <si>
    <t>1(人)×2(交代)×2(班/週)</t>
    <rPh sb="2" eb="3">
      <t>ニン</t>
    </rPh>
    <rPh sb="7" eb="9">
      <t>コウタイ</t>
    </rPh>
    <rPh sb="13" eb="14">
      <t>ハン</t>
    </rPh>
    <rPh sb="15" eb="16">
      <t>シュウ</t>
    </rPh>
    <phoneticPr fontId="3"/>
  </si>
  <si>
    <t>清掃時間　2h/日</t>
    <rPh sb="0" eb="2">
      <t>セイソウ</t>
    </rPh>
    <rPh sb="2" eb="4">
      <t>ジカン</t>
    </rPh>
    <rPh sb="8" eb="9">
      <t>ニチ</t>
    </rPh>
    <phoneticPr fontId="3"/>
  </si>
  <si>
    <t>徴収員労務単価×0.25×4%</t>
    <rPh sb="3" eb="5">
      <t>ロウム</t>
    </rPh>
    <rPh sb="5" eb="7">
      <t>タンカ</t>
    </rPh>
    <phoneticPr fontId="3"/>
  </si>
  <si>
    <t>参　考</t>
    <rPh sb="0" eb="1">
      <t>サン</t>
    </rPh>
    <rPh sb="2" eb="3">
      <t>コウ</t>
    </rPh>
    <phoneticPr fontId="3"/>
  </si>
  <si>
    <t>労務単価について</t>
    <rPh sb="0" eb="2">
      <t>ロウム</t>
    </rPh>
    <rPh sb="2" eb="4">
      <t>タンカ</t>
    </rPh>
    <phoneticPr fontId="3"/>
  </si>
  <si>
    <t>明細書単価</t>
    <rPh sb="0" eb="3">
      <t>メイサイショ</t>
    </rPh>
    <rPh sb="3" eb="5">
      <t>タンカ</t>
    </rPh>
    <phoneticPr fontId="3"/>
  </si>
  <si>
    <t>参考としている労務単価</t>
    <rPh sb="0" eb="2">
      <t>サンコウ</t>
    </rPh>
    <rPh sb="7" eb="9">
      <t>ロウム</t>
    </rPh>
    <rPh sb="9" eb="11">
      <t>タンカ</t>
    </rPh>
    <phoneticPr fontId="3"/>
  </si>
  <si>
    <t>山梨</t>
    <rPh sb="0" eb="2">
      <t>ヤマナシ</t>
    </rPh>
    <phoneticPr fontId="3"/>
  </si>
  <si>
    <t>直接経費について</t>
    <phoneticPr fontId="3"/>
  </si>
  <si>
    <t>参考としている単価</t>
    <rPh sb="0" eb="2">
      <t>サンコウ</t>
    </rPh>
    <rPh sb="7" eb="9">
      <t>タンカ</t>
    </rPh>
    <phoneticPr fontId="3"/>
  </si>
  <si>
    <t>通勤手当</t>
    <rPh sb="0" eb="2">
      <t>ツウキン</t>
    </rPh>
    <rPh sb="2" eb="4">
      <t>テアテ</t>
    </rPh>
    <phoneticPr fontId="3"/>
  </si>
  <si>
    <t>被服費</t>
    <rPh sb="0" eb="3">
      <t>ヒフクヒ</t>
    </rPh>
    <phoneticPr fontId="3"/>
  </si>
  <si>
    <t>【注意】</t>
    <rPh sb="1" eb="3">
      <t>チュウイ</t>
    </rPh>
    <phoneticPr fontId="3"/>
  </si>
  <si>
    <t>　この資料は、設計積算上の単価を示しているものであり、実際の賃金の支払や経費を制限</t>
    <rPh sb="3" eb="5">
      <t>シリョウ</t>
    </rPh>
    <rPh sb="7" eb="9">
      <t>セッケイ</t>
    </rPh>
    <rPh sb="9" eb="11">
      <t>セキサン</t>
    </rPh>
    <rPh sb="11" eb="12">
      <t>ジョウ</t>
    </rPh>
    <rPh sb="13" eb="15">
      <t>タンカ</t>
    </rPh>
    <rPh sb="16" eb="17">
      <t>シメ</t>
    </rPh>
    <rPh sb="27" eb="29">
      <t>ジッサイ</t>
    </rPh>
    <rPh sb="30" eb="32">
      <t>チンギン</t>
    </rPh>
    <rPh sb="33" eb="35">
      <t>シハライ</t>
    </rPh>
    <phoneticPr fontId="3"/>
  </si>
  <si>
    <t>制服・作業着</t>
    <phoneticPr fontId="3"/>
  </si>
  <si>
    <t>徴収責任者の交代要員は、徴収主任で計算</t>
    <rPh sb="0" eb="2">
      <t>チョウシュウ</t>
    </rPh>
    <rPh sb="2" eb="5">
      <t>セキニンシャ</t>
    </rPh>
    <rPh sb="6" eb="8">
      <t>コウタイ</t>
    </rPh>
    <rPh sb="8" eb="10">
      <t>ヨウイン</t>
    </rPh>
    <rPh sb="12" eb="14">
      <t>チョウシュウ</t>
    </rPh>
    <rPh sb="14" eb="16">
      <t>シュニン</t>
    </rPh>
    <rPh sb="17" eb="19">
      <t>ケイサン</t>
    </rPh>
    <phoneticPr fontId="3"/>
  </si>
  <si>
    <t>内容</t>
    <rPh sb="0" eb="2">
      <t>ナイヨウ</t>
    </rPh>
    <phoneticPr fontId="3"/>
  </si>
  <si>
    <t>積算基準</t>
    <phoneticPr fontId="3"/>
  </si>
  <si>
    <t>業務構成・諸経費</t>
    <rPh sb="0" eb="2">
      <t>ギョウム</t>
    </rPh>
    <rPh sb="2" eb="4">
      <t>コウセイ</t>
    </rPh>
    <rPh sb="5" eb="8">
      <t>ショケイヒ</t>
    </rPh>
    <phoneticPr fontId="3"/>
  </si>
  <si>
    <t>参考としている内容</t>
    <rPh sb="0" eb="2">
      <t>サンコウ</t>
    </rPh>
    <rPh sb="7" eb="9">
      <t>ナイヨウ</t>
    </rPh>
    <phoneticPr fontId="3"/>
  </si>
  <si>
    <t>労務費の積算・補正</t>
    <rPh sb="0" eb="3">
      <t>ロウムヒ</t>
    </rPh>
    <rPh sb="4" eb="6">
      <t>セキサン</t>
    </rPh>
    <rPh sb="7" eb="9">
      <t>ホセイ</t>
    </rPh>
    <phoneticPr fontId="3"/>
  </si>
  <si>
    <t>積算基準について</t>
    <rPh sb="0" eb="2">
      <t>セキサン</t>
    </rPh>
    <rPh sb="2" eb="4">
      <t>キジュン</t>
    </rPh>
    <phoneticPr fontId="3"/>
  </si>
  <si>
    <t>労務の積算</t>
    <rPh sb="0" eb="2">
      <t>ロウム</t>
    </rPh>
    <rPh sb="3" eb="5">
      <t>セキサン</t>
    </rPh>
    <phoneticPr fontId="3"/>
  </si>
  <si>
    <t>合計</t>
    <rPh sb="0" eb="2">
      <t>ゴウケイ</t>
    </rPh>
    <phoneticPr fontId="3"/>
  </si>
  <si>
    <t>日</t>
    <rPh sb="0" eb="1">
      <t>ニチ</t>
    </rPh>
    <phoneticPr fontId="3"/>
  </si>
  <si>
    <t>料金徴収員ａ（1班）</t>
    <rPh sb="0" eb="2">
      <t>リョウキン</t>
    </rPh>
    <rPh sb="2" eb="5">
      <t>チョウシュウイン</t>
    </rPh>
    <rPh sb="8" eb="9">
      <t>ハン</t>
    </rPh>
    <phoneticPr fontId="3"/>
  </si>
  <si>
    <t>　</t>
    <phoneticPr fontId="5"/>
  </si>
  <si>
    <t>×</t>
    <phoneticPr fontId="3"/>
  </si>
  <si>
    <t>＝</t>
    <phoneticPr fontId="3"/>
  </si>
  <si>
    <t>徴収員</t>
    <phoneticPr fontId="3"/>
  </si>
  <si>
    <t>監視・巡視補助員</t>
    <phoneticPr fontId="3"/>
  </si>
  <si>
    <t xml:space="preserve"> </t>
    <phoneticPr fontId="5"/>
  </si>
  <si>
    <t>（セット）</t>
    <phoneticPr fontId="5"/>
  </si>
  <si>
    <t>×</t>
    <phoneticPr fontId="5"/>
  </si>
  <si>
    <t>=</t>
    <phoneticPr fontId="5"/>
  </si>
  <si>
    <t>ヘルメット</t>
    <phoneticPr fontId="3"/>
  </si>
  <si>
    <t>＋</t>
    <phoneticPr fontId="3"/>
  </si>
  <si>
    <t>－１－</t>
    <phoneticPr fontId="5"/>
  </si>
  <si>
    <t>－２－</t>
    <phoneticPr fontId="5"/>
  </si>
  <si>
    <t>－３－</t>
    <phoneticPr fontId="5"/>
  </si>
  <si>
    <t>　　　山梨市三富川浦地内外</t>
    <rPh sb="3" eb="6">
      <t>ヤマナシシ</t>
    </rPh>
    <rPh sb="6" eb="8">
      <t>ミトミ</t>
    </rPh>
    <rPh sb="8" eb="10">
      <t>カワウラ</t>
    </rPh>
    <rPh sb="10" eb="12">
      <t>チナイ</t>
    </rPh>
    <rPh sb="12" eb="13">
      <t>ガイ</t>
    </rPh>
    <phoneticPr fontId="5"/>
  </si>
  <si>
    <t>　　　一般国道１４０号　雁坂トンネル有料道路</t>
    <rPh sb="3" eb="5">
      <t>イッパン</t>
    </rPh>
    <rPh sb="5" eb="7">
      <t>コクドウ</t>
    </rPh>
    <rPh sb="10" eb="11">
      <t>ゴウ</t>
    </rPh>
    <rPh sb="12" eb="22">
      <t>カ</t>
    </rPh>
    <phoneticPr fontId="5"/>
  </si>
  <si>
    <t>　　　有料道路管理費</t>
    <rPh sb="3" eb="5">
      <t>ユウリョウ</t>
    </rPh>
    <rPh sb="5" eb="7">
      <t>ドウロ</t>
    </rPh>
    <rPh sb="7" eb="9">
      <t>カンリ</t>
    </rPh>
    <rPh sb="9" eb="10">
      <t>ヒ</t>
    </rPh>
    <phoneticPr fontId="5"/>
  </si>
  <si>
    <t>◯</t>
    <phoneticPr fontId="3"/>
  </si>
  <si>
    <t>　料金徴収業務　一式</t>
    <rPh sb="1" eb="3">
      <t>リョウキン</t>
    </rPh>
    <rPh sb="3" eb="5">
      <t>チョウシュウ</t>
    </rPh>
    <rPh sb="5" eb="7">
      <t>ギョウム</t>
    </rPh>
    <rPh sb="8" eb="9">
      <t>イチ</t>
    </rPh>
    <rPh sb="9" eb="10">
      <t>シキ</t>
    </rPh>
    <phoneticPr fontId="5"/>
  </si>
  <si>
    <t>　監視等業務　一式</t>
    <rPh sb="1" eb="3">
      <t>カンシ</t>
    </rPh>
    <rPh sb="3" eb="4">
      <t>トウ</t>
    </rPh>
    <rPh sb="4" eb="6">
      <t>ギョウム</t>
    </rPh>
    <rPh sb="7" eb="8">
      <t>イチ</t>
    </rPh>
    <rPh sb="8" eb="9">
      <t>シキ</t>
    </rPh>
    <phoneticPr fontId="5"/>
  </si>
  <si>
    <t>　雁坂トンネル有料道路の料金徴収業務及び管理一体区間の監視業務及び巡視業務</t>
    <rPh sb="1" eb="3">
      <t>カリサカ</t>
    </rPh>
    <rPh sb="7" eb="9">
      <t>ユウリョウ</t>
    </rPh>
    <rPh sb="9" eb="11">
      <t>ドウロ</t>
    </rPh>
    <rPh sb="12" eb="14">
      <t>リョウキン</t>
    </rPh>
    <rPh sb="14" eb="16">
      <t>チョウシュウ</t>
    </rPh>
    <rPh sb="16" eb="18">
      <t>ギョウム</t>
    </rPh>
    <rPh sb="18" eb="19">
      <t>オヨ</t>
    </rPh>
    <rPh sb="20" eb="22">
      <t>カンリ</t>
    </rPh>
    <rPh sb="22" eb="24">
      <t>イッタイ</t>
    </rPh>
    <rPh sb="24" eb="26">
      <t>クカン</t>
    </rPh>
    <rPh sb="27" eb="29">
      <t>カンシ</t>
    </rPh>
    <rPh sb="29" eb="31">
      <t>ギョウム</t>
    </rPh>
    <rPh sb="31" eb="32">
      <t>オヨ</t>
    </rPh>
    <rPh sb="33" eb="35">
      <t>ジュンシ</t>
    </rPh>
    <rPh sb="35" eb="37">
      <t>ギョウム</t>
    </rPh>
    <phoneticPr fontId="5"/>
  </si>
  <si>
    <t>円　県の通勤手当準用</t>
    <rPh sb="0" eb="1">
      <t>エン</t>
    </rPh>
    <phoneticPr fontId="3"/>
  </si>
  <si>
    <t>するものではない。</t>
    <phoneticPr fontId="3"/>
  </si>
  <si>
    <t>円</t>
    <rPh sb="0" eb="1">
      <t>エン</t>
    </rPh>
    <phoneticPr fontId="3"/>
  </si>
  <si>
    <t>料金徴収 制服（上下組）</t>
    <rPh sb="0" eb="2">
      <t>リョウキン</t>
    </rPh>
    <rPh sb="2" eb="4">
      <t>チョウシュウ</t>
    </rPh>
    <rPh sb="5" eb="7">
      <t>セイフク</t>
    </rPh>
    <phoneticPr fontId="5"/>
  </si>
  <si>
    <t>料金徴収 防寒着（コート、パンツ）</t>
    <rPh sb="0" eb="2">
      <t>リョウキン</t>
    </rPh>
    <rPh sb="2" eb="4">
      <t>チョウシュウ</t>
    </rPh>
    <rPh sb="5" eb="8">
      <t>ボウカンギ</t>
    </rPh>
    <phoneticPr fontId="3"/>
  </si>
  <si>
    <t>巡視員 点滅式安全ベスト</t>
    <rPh sb="0" eb="2">
      <t>ジュンシ</t>
    </rPh>
    <rPh sb="2" eb="3">
      <t>イン</t>
    </rPh>
    <phoneticPr fontId="3"/>
  </si>
  <si>
    <t>巡視員 防寒着（コート、パンツ）</t>
    <rPh sb="0" eb="2">
      <t>ジュンシ</t>
    </rPh>
    <rPh sb="2" eb="3">
      <t>イン</t>
    </rPh>
    <rPh sb="4" eb="7">
      <t>ボウカンギ</t>
    </rPh>
    <phoneticPr fontId="3"/>
  </si>
  <si>
    <t>巡視員 雨具（上下組）</t>
    <rPh sb="0" eb="2">
      <t>ジュンシ</t>
    </rPh>
    <rPh sb="2" eb="3">
      <t>イン</t>
    </rPh>
    <rPh sb="4" eb="6">
      <t>アマグ</t>
    </rPh>
    <phoneticPr fontId="3"/>
  </si>
  <si>
    <t>ベスト、まいど屋、ワークマン</t>
    <phoneticPr fontId="3"/>
  </si>
  <si>
    <t>第3号単価表　</t>
    <rPh sb="0" eb="1">
      <t>ダイ</t>
    </rPh>
    <rPh sb="2" eb="3">
      <t>ゴウ</t>
    </rPh>
    <rPh sb="3" eb="6">
      <t>タンカヒョウ</t>
    </rPh>
    <phoneticPr fontId="3"/>
  </si>
  <si>
    <t>第3号単価表</t>
    <rPh sb="0" eb="1">
      <t>ダイ</t>
    </rPh>
    <rPh sb="2" eb="3">
      <t>ゴウ</t>
    </rPh>
    <rPh sb="3" eb="6">
      <t>タンカヒョウ</t>
    </rPh>
    <phoneticPr fontId="3"/>
  </si>
  <si>
    <t>第103号明細書</t>
    <rPh sb="0" eb="1">
      <t>ダイ</t>
    </rPh>
    <rPh sb="4" eb="5">
      <t>ゴウ</t>
    </rPh>
    <rPh sb="5" eb="8">
      <t>メイサイショ</t>
    </rPh>
    <phoneticPr fontId="3"/>
  </si>
  <si>
    <t>令和8（2026）年</t>
    <rPh sb="0" eb="2">
      <t>レイワ</t>
    </rPh>
    <rPh sb="9" eb="10">
      <t>ネン</t>
    </rPh>
    <phoneticPr fontId="3"/>
  </si>
  <si>
    <t>巡回員（1班）ａ</t>
    <rPh sb="0" eb="2">
      <t>ジュンカイ</t>
    </rPh>
    <rPh sb="2" eb="3">
      <t>イン</t>
    </rPh>
    <rPh sb="5" eb="6">
      <t>パン</t>
    </rPh>
    <phoneticPr fontId="3"/>
  </si>
  <si>
    <t>巡回員（2班）ｂ</t>
    <rPh sb="0" eb="2">
      <t>ジュンカイ</t>
    </rPh>
    <rPh sb="2" eb="3">
      <t>イン</t>
    </rPh>
    <rPh sb="5" eb="6">
      <t>ハン</t>
    </rPh>
    <phoneticPr fontId="3"/>
  </si>
  <si>
    <t xml:space="preserve">電気通信施設運転監視業務積算基準（案）（令和2年11月） </t>
    <rPh sb="20" eb="22">
      <t>レイワ</t>
    </rPh>
    <phoneticPr fontId="3"/>
  </si>
  <si>
    <t>宿直</t>
    <rPh sb="0" eb="2">
      <t>シュクチョク</t>
    </rPh>
    <phoneticPr fontId="3"/>
  </si>
  <si>
    <t>全国</t>
    <rPh sb="0" eb="2">
      <t>ゼンコク</t>
    </rPh>
    <phoneticPr fontId="3"/>
  </si>
  <si>
    <t>巡視員b</t>
    <rPh sb="0" eb="2">
      <t>ジュンシ</t>
    </rPh>
    <rPh sb="2" eb="3">
      <t>イン</t>
    </rPh>
    <phoneticPr fontId="3"/>
  </si>
  <si>
    <t>巡視員a</t>
    <rPh sb="0" eb="2">
      <t>ジュンシ</t>
    </rPh>
    <rPh sb="2" eb="3">
      <t>イン</t>
    </rPh>
    <phoneticPr fontId="3"/>
  </si>
  <si>
    <t>第103号明細書　料金徴収業務・巡視業務</t>
    <rPh sb="0" eb="1">
      <t>ダイ</t>
    </rPh>
    <rPh sb="4" eb="5">
      <t>ゴウ</t>
    </rPh>
    <rPh sb="5" eb="8">
      <t>メイサイショ</t>
    </rPh>
    <rPh sb="9" eb="11">
      <t>リョウキン</t>
    </rPh>
    <rPh sb="11" eb="13">
      <t>チョウシュウ</t>
    </rPh>
    <rPh sb="13" eb="15">
      <t>ギョウム</t>
    </rPh>
    <rPh sb="16" eb="18">
      <t>ジュンシ</t>
    </rPh>
    <rPh sb="18" eb="20">
      <t>ギョウム</t>
    </rPh>
    <phoneticPr fontId="3"/>
  </si>
  <si>
    <t>第102号明細書　監視業務補助（直員）</t>
    <rPh sb="0" eb="1">
      <t>ダイ</t>
    </rPh>
    <rPh sb="4" eb="5">
      <t>ゴウ</t>
    </rPh>
    <rPh sb="5" eb="8">
      <t>メイサイショ</t>
    </rPh>
    <rPh sb="9" eb="11">
      <t>カンシ</t>
    </rPh>
    <rPh sb="11" eb="13">
      <t>ギョウム</t>
    </rPh>
    <rPh sb="13" eb="15">
      <t>ホジョ</t>
    </rPh>
    <rPh sb="16" eb="17">
      <t>チョク</t>
    </rPh>
    <rPh sb="17" eb="18">
      <t>イン</t>
    </rPh>
    <phoneticPr fontId="3"/>
  </si>
  <si>
    <t>巡視員a（1班）</t>
    <rPh sb="0" eb="2">
      <t>ジュンシ</t>
    </rPh>
    <rPh sb="2" eb="3">
      <t>イン</t>
    </rPh>
    <rPh sb="6" eb="7">
      <t>ハン</t>
    </rPh>
    <phoneticPr fontId="3"/>
  </si>
  <si>
    <t>監視補助員（1班）</t>
    <rPh sb="0" eb="2">
      <t>カンシ</t>
    </rPh>
    <rPh sb="2" eb="5">
      <t>ホジョイン</t>
    </rPh>
    <rPh sb="7" eb="8">
      <t>ハン</t>
    </rPh>
    <phoneticPr fontId="3"/>
  </si>
  <si>
    <t>巡視員b（2班）</t>
    <rPh sb="0" eb="2">
      <t>ジュンシ</t>
    </rPh>
    <rPh sb="2" eb="3">
      <t>イン</t>
    </rPh>
    <rPh sb="6" eb="7">
      <t>ハン</t>
    </rPh>
    <phoneticPr fontId="3"/>
  </si>
  <si>
    <t>巡視員</t>
    <rPh sb="0" eb="2">
      <t>ジュンシ</t>
    </rPh>
    <rPh sb="2" eb="3">
      <t>イン</t>
    </rPh>
    <phoneticPr fontId="3"/>
  </si>
  <si>
    <t>巡視員（夜間）</t>
    <rPh sb="0" eb="2">
      <t>ジュンシ</t>
    </rPh>
    <rPh sb="2" eb="3">
      <t>イン</t>
    </rPh>
    <rPh sb="4" eb="6">
      <t>ヤカン</t>
    </rPh>
    <phoneticPr fontId="3"/>
  </si>
  <si>
    <t>巡視員（日中）</t>
    <rPh sb="0" eb="2">
      <t>ジュンシ</t>
    </rPh>
    <rPh sb="2" eb="3">
      <t>イン</t>
    </rPh>
    <rPh sb="4" eb="6">
      <t>ニッチュウ</t>
    </rPh>
    <phoneticPr fontId="3"/>
  </si>
  <si>
    <t>道路パトロール（原則１日３回）</t>
    <rPh sb="0" eb="2">
      <t>ドウロ</t>
    </rPh>
    <rPh sb="8" eb="10">
      <t>ゲンソク</t>
    </rPh>
    <rPh sb="11" eb="12">
      <t>ニチ</t>
    </rPh>
    <rPh sb="13" eb="14">
      <t>カイ</t>
    </rPh>
    <phoneticPr fontId="3"/>
  </si>
  <si>
    <t>監視補助　1.0日当たり</t>
    <rPh sb="0" eb="2">
      <t>カンシ</t>
    </rPh>
    <rPh sb="2" eb="4">
      <t>ホジョ</t>
    </rPh>
    <rPh sb="8" eb="9">
      <t>ニチ</t>
    </rPh>
    <rPh sb="9" eb="10">
      <t>ア</t>
    </rPh>
    <phoneticPr fontId="3"/>
  </si>
  <si>
    <t>料金徴収業務・巡視業務　1.0日当たり</t>
    <rPh sb="0" eb="2">
      <t>リョウキン</t>
    </rPh>
    <rPh sb="2" eb="4">
      <t>チョウシュウ</t>
    </rPh>
    <rPh sb="4" eb="6">
      <t>ギョウム</t>
    </rPh>
    <rPh sb="7" eb="9">
      <t>ジュンシ</t>
    </rPh>
    <rPh sb="9" eb="11">
      <t>ギョウム</t>
    </rPh>
    <rPh sb="15" eb="16">
      <t>ニチ</t>
    </rPh>
    <rPh sb="16" eb="17">
      <t>ア</t>
    </rPh>
    <phoneticPr fontId="3"/>
  </si>
  <si>
    <t>監視補助</t>
    <rPh sb="0" eb="2">
      <t>カンシ</t>
    </rPh>
    <rPh sb="2" eb="4">
      <t>ホジョ</t>
    </rPh>
    <phoneticPr fontId="3"/>
  </si>
  <si>
    <t>料金徴収・巡視</t>
    <rPh sb="0" eb="2">
      <t>リョウキン</t>
    </rPh>
    <rPh sb="2" eb="4">
      <t>チョウシュウ</t>
    </rPh>
    <rPh sb="5" eb="7">
      <t>ジュンシ</t>
    </rPh>
    <phoneticPr fontId="3"/>
  </si>
  <si>
    <t>監視業務補助</t>
    <rPh sb="0" eb="2">
      <t>カンシ</t>
    </rPh>
    <rPh sb="2" eb="4">
      <t>ギョウム</t>
    </rPh>
    <rPh sb="4" eb="6">
      <t>ホジョ</t>
    </rPh>
    <phoneticPr fontId="3"/>
  </si>
  <si>
    <t>令和8・9年度　　業務委託　　見積参考資料　（当初）</t>
    <rPh sb="0" eb="2">
      <t>レイワ</t>
    </rPh>
    <rPh sb="5" eb="7">
      <t>ネンド</t>
    </rPh>
    <rPh sb="9" eb="11">
      <t>ギョウム</t>
    </rPh>
    <rPh sb="11" eb="13">
      <t>イタク</t>
    </rPh>
    <rPh sb="15" eb="17">
      <t>ミツモリ</t>
    </rPh>
    <rPh sb="17" eb="19">
      <t>サンコウ</t>
    </rPh>
    <rPh sb="19" eb="21">
      <t>シリョウ</t>
    </rPh>
    <rPh sb="23" eb="25">
      <t>トウショ</t>
    </rPh>
    <phoneticPr fontId="5"/>
  </si>
  <si>
    <t>令和8年度（2026年度）</t>
    <rPh sb="0" eb="2">
      <t>レイワ</t>
    </rPh>
    <rPh sb="3" eb="5">
      <t>ネンド</t>
    </rPh>
    <rPh sb="10" eb="12">
      <t>ネンド</t>
    </rPh>
    <phoneticPr fontId="3"/>
  </si>
  <si>
    <t>令和8年度　合計</t>
    <rPh sb="0" eb="2">
      <t>レイワ</t>
    </rPh>
    <rPh sb="3" eb="5">
      <t>ネンド</t>
    </rPh>
    <rPh sb="6" eb="8">
      <t>ゴウケイ</t>
    </rPh>
    <rPh sb="7" eb="8">
      <t>ケイ</t>
    </rPh>
    <phoneticPr fontId="3"/>
  </si>
  <si>
    <t>令和9年度（2027年度）</t>
    <rPh sb="0" eb="2">
      <t>レイワ</t>
    </rPh>
    <rPh sb="3" eb="5">
      <t>ネンド</t>
    </rPh>
    <rPh sb="10" eb="12">
      <t>ネンド</t>
    </rPh>
    <phoneticPr fontId="3"/>
  </si>
  <si>
    <t>令和9（2027）年</t>
    <rPh sb="0" eb="2">
      <t>レイワ</t>
    </rPh>
    <rPh sb="9" eb="10">
      <t>ネン</t>
    </rPh>
    <phoneticPr fontId="3"/>
  </si>
  <si>
    <t>令和9年度　合計</t>
    <rPh sb="0" eb="2">
      <t>レイワ</t>
    </rPh>
    <rPh sb="3" eb="5">
      <t>ネンド</t>
    </rPh>
    <rPh sb="6" eb="8">
      <t>ゴウケイ</t>
    </rPh>
    <rPh sb="7" eb="8">
      <t>ケイ</t>
    </rPh>
    <phoneticPr fontId="3"/>
  </si>
  <si>
    <t>令和10年度（2028年度）</t>
    <rPh sb="0" eb="2">
      <t>レイワ</t>
    </rPh>
    <rPh sb="4" eb="6">
      <t>ネンド</t>
    </rPh>
    <rPh sb="11" eb="13">
      <t>ネンド</t>
    </rPh>
    <phoneticPr fontId="3"/>
  </si>
  <si>
    <t>令和10（2028）年</t>
    <rPh sb="0" eb="2">
      <t>レイワ</t>
    </rPh>
    <rPh sb="10" eb="11">
      <t>ネン</t>
    </rPh>
    <phoneticPr fontId="3"/>
  </si>
  <si>
    <t>令和10年度　合計</t>
    <rPh sb="0" eb="2">
      <t>レイワ</t>
    </rPh>
    <rPh sb="4" eb="6">
      <t>ネンド</t>
    </rPh>
    <rPh sb="7" eb="9">
      <t>ゴウケイ</t>
    </rPh>
    <rPh sb="8" eb="9">
      <t>ケイ</t>
    </rPh>
    <phoneticPr fontId="3"/>
  </si>
  <si>
    <t>累計</t>
    <rPh sb="0" eb="2">
      <t>ルイケイ</t>
    </rPh>
    <phoneticPr fontId="3"/>
  </si>
  <si>
    <t xml:space="preserve">土木工事標準積算基準書（令和7年10月） </t>
    <rPh sb="0" eb="2">
      <t>ドボク</t>
    </rPh>
    <rPh sb="2" eb="4">
      <t>コウジ</t>
    </rPh>
    <rPh sb="4" eb="6">
      <t>ヒョウジュン</t>
    </rPh>
    <rPh sb="6" eb="8">
      <t>セキサン</t>
    </rPh>
    <rPh sb="8" eb="11">
      <t>キジュンショ</t>
    </rPh>
    <rPh sb="12" eb="14">
      <t>レイワ</t>
    </rPh>
    <phoneticPr fontId="3"/>
  </si>
  <si>
    <t>令和8年3月公共工事設計労務単価</t>
    <rPh sb="0" eb="2">
      <t>レイワ</t>
    </rPh>
    <rPh sb="3" eb="4">
      <t>ネン</t>
    </rPh>
    <rPh sb="5" eb="6">
      <t>ツキ</t>
    </rPh>
    <phoneticPr fontId="3"/>
  </si>
  <si>
    <r>
      <t>10km</t>
    </r>
    <r>
      <rPr>
        <sz val="11"/>
        <color theme="1"/>
        <rFont val="ＭＳ Ｐゴシック"/>
        <family val="2"/>
        <charset val="128"/>
        <scheme val="minor"/>
      </rPr>
      <t xml:space="preserve"> （9km以上11km未満） 令和7年4月</t>
    </r>
    <rPh sb="9" eb="11">
      <t>イジョウ</t>
    </rPh>
    <rPh sb="15" eb="17">
      <t>ミマン</t>
    </rPh>
    <rPh sb="19" eb="21">
      <t>レイワ</t>
    </rPh>
    <rPh sb="22" eb="23">
      <t>ネン</t>
    </rPh>
    <rPh sb="24" eb="25">
      <t>ツキ</t>
    </rPh>
    <phoneticPr fontId="3"/>
  </si>
  <si>
    <t>令和7年度建築保全業務労務単価</t>
    <rPh sb="0" eb="2">
      <t>レイワ</t>
    </rPh>
    <rPh sb="3" eb="4">
      <t>ネン</t>
    </rPh>
    <rPh sb="4" eb="5">
      <t>ド</t>
    </rPh>
    <rPh sb="5" eb="7">
      <t>ケンチク</t>
    </rPh>
    <rPh sb="7" eb="9">
      <t>ホゼン</t>
    </rPh>
    <rPh sb="9" eb="11">
      <t>ギョウム</t>
    </rPh>
    <rPh sb="11" eb="13">
      <t>ロウム</t>
    </rPh>
    <rPh sb="13" eb="15">
      <t>タンカ</t>
    </rPh>
    <phoneticPr fontId="3"/>
  </si>
  <si>
    <t>令和８～１０年度
雁坂ﾄﾝﾈﾙ有料道路
料金徴収及び監視等業務委託</t>
    <rPh sb="0" eb="2">
      <t>レイワ</t>
    </rPh>
    <rPh sb="6" eb="8">
      <t>ネンド</t>
    </rPh>
    <rPh sb="9" eb="11">
      <t>カリサカ</t>
    </rPh>
    <rPh sb="15" eb="17">
      <t>ユウリョウ</t>
    </rPh>
    <rPh sb="17" eb="19">
      <t>ドウロ</t>
    </rPh>
    <rPh sb="20" eb="22">
      <t>リョウキン</t>
    </rPh>
    <rPh sb="22" eb="24">
      <t>チョウシュウ</t>
    </rPh>
    <rPh sb="24" eb="25">
      <t>オヨ</t>
    </rPh>
    <rPh sb="26" eb="28">
      <t>カンシ</t>
    </rPh>
    <rPh sb="28" eb="29">
      <t>トウ</t>
    </rPh>
    <rPh sb="29" eb="31">
      <t>ギョウム</t>
    </rPh>
    <rPh sb="31" eb="33">
      <t>イタク</t>
    </rPh>
    <phoneticPr fontId="5"/>
  </si>
  <si>
    <t>委第２６－００１</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</si>
</sst>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_);[Red]\(0\)"/>
    <numFmt numFmtId="177" formatCode="0.0_ "/>
    <numFmt numFmtId="178" formatCode="#,##0_);[Red]\(#,##0\)"/>
    <numFmt numFmtId="179" formatCode="#,##0_ "/>
    <numFmt numFmtId="180" formatCode="0.0&quot;%以内&quot;"/>
  </numFmts>
  <fonts count="41" x14ac:knownFonts="1">
    <font>
      <sz val="11"/>
      <color theme="1"/>
      <name val="ＭＳ Ｐゴシック"/>
      <family val="2"/>
      <charset val="128"/>
      <scheme val="minor"/>
    </font>
    <font>
      <sz val="11"/>
      <color theme="1"/>
      <name val="ＭＳ Ｐゴシック"/>
      <family val="2"/>
      <charset val="128"/>
      <scheme val="minor"/>
    </font>
    <font>
      <sz val="11"/>
      <color rgb="FFFF0000"/>
      <name val="ＭＳ Ｐゴシック"/>
      <family val="2"/>
      <charset val="128"/>
      <scheme val="minor"/>
    </font>
    <font>
      <sz val="6"/>
      <name val="ＭＳ Ｐゴシック"/>
      <family val="2"/>
      <charset val="128"/>
      <scheme val="minor"/>
    </font>
    <font>
      <sz val="11"/>
      <name val="ＭＳ Ｐゴシック"/>
      <family val="3"/>
      <charset val="128"/>
    </font>
    <font>
      <sz val="6"/>
      <name val="ＭＳ Ｐゴシック"/>
      <family val="3"/>
      <charset val="128"/>
    </font>
    <font>
      <b/>
      <sz val="11"/>
      <name val="ＭＳ Ｐゴシック"/>
      <family val="3"/>
      <charset val="128"/>
      <scheme val="minor"/>
    </font>
    <font>
      <sz val="12"/>
      <color theme="1"/>
      <name val="ＭＳ Ｐゴシック"/>
      <family val="3"/>
      <charset val="128"/>
      <scheme val="minor"/>
    </font>
    <font>
      <sz val="14"/>
      <color theme="1"/>
      <name val="ＭＳ Ｐゴシック"/>
      <family val="3"/>
      <charset val="128"/>
      <scheme val="minor"/>
    </font>
    <font>
      <sz val="14"/>
      <color theme="1"/>
      <name val="ＭＳ Ｐゴシック"/>
      <family val="2"/>
      <charset val="128"/>
      <scheme val="minor"/>
    </font>
    <font>
      <sz val="11"/>
      <name val="ＭＳ Ｐ明朝"/>
      <family val="1"/>
      <charset val="128"/>
    </font>
    <font>
      <b/>
      <sz val="14"/>
      <name val="ＭＳ Ｐ明朝"/>
      <family val="1"/>
      <charset val="128"/>
    </font>
    <font>
      <sz val="12"/>
      <name val="ＭＳ Ｐ明朝"/>
      <family val="1"/>
      <charset val="128"/>
    </font>
    <font>
      <sz val="12"/>
      <name val="ＭＳ Ｐゴシック"/>
      <family val="3"/>
      <charset val="128"/>
    </font>
    <font>
      <b/>
      <sz val="12"/>
      <name val="ＭＳ Ｐゴシック"/>
      <family val="3"/>
      <charset val="128"/>
    </font>
    <font>
      <sz val="14"/>
      <color rgb="FFFF0000"/>
      <name val="ＭＳ Ｐゴシック"/>
      <family val="3"/>
      <charset val="128"/>
      <scheme val="minor"/>
    </font>
    <font>
      <sz val="18"/>
      <color theme="1"/>
      <name val="ＭＳ Ｐゴシック"/>
      <family val="2"/>
      <charset val="128"/>
      <scheme val="minor"/>
    </font>
    <font>
      <sz val="18"/>
      <color theme="1"/>
      <name val="ＭＳ Ｐゴシック"/>
      <family val="3"/>
      <charset val="128"/>
      <scheme val="minor"/>
    </font>
    <font>
      <sz val="11"/>
      <color theme="1"/>
      <name val="ＭＳ Ｐゴシック"/>
      <family val="3"/>
      <charset val="128"/>
      <scheme val="minor"/>
    </font>
    <font>
      <sz val="10"/>
      <name val="ＭＳ Ｐ明朝"/>
      <family val="1"/>
      <charset val="128"/>
    </font>
    <font>
      <sz val="11"/>
      <name val="ＭＳ Ｐゴシック"/>
      <family val="2"/>
      <charset val="128"/>
      <scheme val="minor"/>
    </font>
    <font>
      <sz val="10"/>
      <color theme="1"/>
      <name val="ＭＳ 明朝"/>
      <family val="2"/>
      <charset val="128"/>
    </font>
    <font>
      <sz val="11"/>
      <color theme="1"/>
      <name val="ＭＳ Ｐゴシック"/>
      <family val="2"/>
      <scheme val="minor"/>
    </font>
    <font>
      <sz val="11"/>
      <name val="ＭＳ Ｐゴシック"/>
      <family val="3"/>
      <charset val="128"/>
      <scheme val="minor"/>
    </font>
    <font>
      <b/>
      <sz val="14"/>
      <name val="ＭＳ Ｐゴシック"/>
      <family val="3"/>
      <charset val="128"/>
    </font>
    <font>
      <sz val="10"/>
      <name val="ＭＳ Ｐゴシック"/>
      <family val="3"/>
      <charset val="128"/>
      <scheme val="minor"/>
    </font>
    <font>
      <sz val="10"/>
      <name val="ＭＳ Ｐゴシック"/>
      <family val="2"/>
      <charset val="128"/>
      <scheme val="minor"/>
    </font>
    <font>
      <sz val="11"/>
      <color rgb="FFFF0000"/>
      <name val="ＭＳ Ｐゴシック"/>
      <family val="3"/>
      <charset val="128"/>
      <scheme val="minor"/>
    </font>
    <font>
      <b/>
      <sz val="14"/>
      <color theme="1"/>
      <name val="ＭＳ Ｐゴシック"/>
      <family val="3"/>
      <charset val="128"/>
      <scheme val="minor"/>
    </font>
    <font>
      <sz val="11"/>
      <color rgb="FF0070C0"/>
      <name val="ＭＳ Ｐゴシック"/>
      <family val="2"/>
      <charset val="128"/>
      <scheme val="minor"/>
    </font>
    <font>
      <sz val="11"/>
      <color rgb="FF0070C0"/>
      <name val="ＭＳ Ｐゴシック"/>
      <family val="3"/>
      <charset val="128"/>
      <scheme val="minor"/>
    </font>
    <font>
      <b/>
      <sz val="12"/>
      <color theme="1"/>
      <name val="ＭＳ Ｐゴシック"/>
      <family val="3"/>
      <charset val="128"/>
      <scheme val="minor"/>
    </font>
    <font>
      <b/>
      <sz val="11"/>
      <color theme="1"/>
      <name val="ＭＳ Ｐゴシック"/>
      <family val="3"/>
      <charset val="128"/>
      <scheme val="minor"/>
    </font>
    <font>
      <b/>
      <sz val="11"/>
      <color rgb="FFFF0000"/>
      <name val="ＭＳ Ｐゴシック"/>
      <family val="2"/>
      <charset val="128"/>
      <scheme val="minor"/>
    </font>
    <font>
      <b/>
      <sz val="11"/>
      <color rgb="FF0070C0"/>
      <name val="ＭＳ Ｐゴシック"/>
      <family val="2"/>
      <charset val="128"/>
      <scheme val="minor"/>
    </font>
    <font>
      <b/>
      <sz val="11"/>
      <color rgb="FFFF0000"/>
      <name val="ＭＳ Ｐゴシック"/>
      <family val="3"/>
      <charset val="128"/>
      <scheme val="minor"/>
    </font>
    <font>
      <b/>
      <sz val="11"/>
      <color rgb="FF0070C0"/>
      <name val="ＭＳ Ｐゴシック"/>
      <family val="3"/>
      <charset val="128"/>
      <scheme val="minor"/>
    </font>
    <font>
      <b/>
      <sz val="11"/>
      <name val="ＭＳ Ｐゴシック"/>
      <family val="2"/>
      <charset val="128"/>
      <scheme val="minor"/>
    </font>
    <font>
      <b/>
      <sz val="11"/>
      <color rgb="FFFF00FF"/>
      <name val="ＭＳ Ｐゴシック"/>
      <family val="3"/>
      <charset val="128"/>
      <scheme val="minor"/>
    </font>
    <font>
      <b/>
      <sz val="11"/>
      <color theme="1"/>
      <name val="ＭＳ Ｐゴシック"/>
      <family val="2"/>
      <charset val="128"/>
      <scheme val="minor"/>
    </font>
    <font>
      <b/>
      <sz val="11"/>
      <color theme="4" tint="-0.249977111117893"/>
      <name val="ＭＳ Ｐゴシック"/>
      <family val="3"/>
      <charset val="128"/>
      <scheme val="minor"/>
    </font>
  </fonts>
  <fills count="14">
    <fill>
      <patternFill patternType="none"/>
    </fill>
    <fill>
      <patternFill patternType="gray125"/>
    </fill>
    <fill>
      <patternFill patternType="solid">
        <fgColor theme="8" tint="0.79998168889431442"/>
        <bgColor indexed="64"/>
      </patternFill>
    </fill>
    <fill>
      <patternFill patternType="solid">
        <fgColor rgb="FF92D050"/>
        <bgColor indexed="64"/>
      </patternFill>
    </fill>
    <fill>
      <patternFill patternType="solid">
        <fgColor rgb="FF00B0F0"/>
        <bgColor indexed="64"/>
      </patternFill>
    </fill>
    <fill>
      <patternFill patternType="solid">
        <fgColor theme="0" tint="-0.34998626667073579"/>
        <bgColor indexed="64"/>
      </patternFill>
    </fill>
    <fill>
      <patternFill patternType="solid">
        <fgColor indexed="42"/>
        <bgColor indexed="64"/>
      </patternFill>
    </fill>
    <fill>
      <patternFill patternType="solid">
        <fgColor indexed="43"/>
        <bgColor indexed="64"/>
      </patternFill>
    </fill>
    <fill>
      <patternFill patternType="solid">
        <fgColor rgb="FFFFC000"/>
        <bgColor indexed="64"/>
      </patternFill>
    </fill>
    <fill>
      <patternFill patternType="solid">
        <fgColor theme="8" tint="0.59999389629810485"/>
        <bgColor indexed="64"/>
      </patternFill>
    </fill>
    <fill>
      <patternFill patternType="solid">
        <fgColor theme="6" tint="0.39997558519241921"/>
        <bgColor indexed="64"/>
      </patternFill>
    </fill>
    <fill>
      <patternFill patternType="solid">
        <fgColor theme="5" tint="0.79998168889431442"/>
        <bgColor indexed="64"/>
      </patternFill>
    </fill>
    <fill>
      <patternFill patternType="solid">
        <fgColor rgb="FFFF66FF"/>
        <bgColor indexed="64"/>
      </patternFill>
    </fill>
    <fill>
      <patternFill patternType="solid">
        <fgColor theme="0" tint="-0.499984740745262"/>
        <bgColor indexed="64"/>
      </patternFill>
    </fill>
  </fills>
  <borders count="34">
    <border>
      <left/>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
      <left style="mediumDashed">
        <color indexed="64"/>
      </left>
      <right style="dashed">
        <color indexed="64"/>
      </right>
      <top style="thin">
        <color indexed="64"/>
      </top>
      <bottom style="thin">
        <color indexed="64"/>
      </bottom>
      <diagonal/>
    </border>
    <border>
      <left style="dashed">
        <color indexed="64"/>
      </left>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mediumDashed">
        <color auto="1"/>
      </left>
      <right/>
      <top style="thin">
        <color indexed="64"/>
      </top>
      <bottom style="thin">
        <color indexed="64"/>
      </bottom>
      <diagonal/>
    </border>
    <border>
      <left style="mediumDashDotDot">
        <color indexed="64"/>
      </left>
      <right style="dashed">
        <color indexed="64"/>
      </right>
      <top style="thin">
        <color indexed="64"/>
      </top>
      <bottom style="thin">
        <color indexed="64"/>
      </bottom>
      <diagonal/>
    </border>
    <border>
      <left style="thin">
        <color indexed="64"/>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bottom/>
      <diagonal/>
    </border>
    <border>
      <left/>
      <right style="mediumDashed">
        <color indexed="64"/>
      </right>
      <top style="thin">
        <color indexed="64"/>
      </top>
      <bottom style="thin">
        <color indexed="64"/>
      </bottom>
      <diagonal/>
    </border>
    <border>
      <left/>
      <right style="mediumDashed">
        <color indexed="64"/>
      </right>
      <top/>
      <bottom style="thin">
        <color indexed="64"/>
      </bottom>
      <diagonal/>
    </border>
    <border>
      <left style="thin">
        <color indexed="64"/>
      </left>
      <right style="mediumDashDotDot">
        <color indexed="64"/>
      </right>
      <top style="thin">
        <color indexed="64"/>
      </top>
      <bottom style="thin">
        <color indexed="64"/>
      </bottom>
      <diagonal/>
    </border>
    <border>
      <left/>
      <right style="mediumDashDotDot">
        <color indexed="64"/>
      </right>
      <top style="thin">
        <color indexed="64"/>
      </top>
      <bottom style="thin">
        <color indexed="64"/>
      </bottom>
      <diagonal/>
    </border>
    <border>
      <left style="dashed">
        <color indexed="64"/>
      </left>
      <right style="mediumDashDotDot">
        <color indexed="64"/>
      </right>
      <top style="thin">
        <color indexed="64"/>
      </top>
      <bottom style="thin">
        <color indexed="64"/>
      </bottom>
      <diagonal/>
    </border>
    <border>
      <left style="mediumDashDotDot">
        <color indexed="64"/>
      </left>
      <right style="mediumDashed">
        <color indexed="64"/>
      </right>
      <top/>
      <bottom/>
      <diagonal/>
    </border>
    <border>
      <left style="mediumDashDotDot">
        <color indexed="64"/>
      </left>
      <right style="mediumDashed">
        <color indexed="64"/>
      </right>
      <top style="thin">
        <color indexed="64"/>
      </top>
      <bottom/>
      <diagonal/>
    </border>
    <border>
      <left style="mediumDashDotDot">
        <color indexed="64"/>
      </left>
      <right style="mediumDashed">
        <color indexed="64"/>
      </right>
      <top style="thin">
        <color indexed="64"/>
      </top>
      <bottom style="thin">
        <color indexed="64"/>
      </bottom>
      <diagonal/>
    </border>
    <border>
      <left/>
      <right/>
      <top/>
      <bottom style="medium">
        <color auto="1"/>
      </bottom>
      <diagonal/>
    </border>
    <border>
      <left/>
      <right style="thin">
        <color indexed="64"/>
      </right>
      <top/>
      <bottom style="medium">
        <color auto="1"/>
      </bottom>
      <diagonal/>
    </border>
  </borders>
  <cellStyleXfs count="12">
    <xf numFmtId="0" fontId="0" fillId="0" borderId="0">
      <alignment vertical="center"/>
    </xf>
    <xf numFmtId="38" fontId="1" fillId="0" borderId="0" applyFont="0" applyFill="0" applyBorder="0" applyAlignment="0" applyProtection="0">
      <alignment vertical="center"/>
    </xf>
    <xf numFmtId="0" fontId="4" fillId="0" borderId="0"/>
    <xf numFmtId="38" fontId="4" fillId="0" borderId="0" applyFont="0" applyFill="0" applyBorder="0" applyAlignment="0" applyProtection="0"/>
    <xf numFmtId="0" fontId="10" fillId="0" borderId="0"/>
    <xf numFmtId="0" fontId="21" fillId="0" borderId="0">
      <alignment vertical="center"/>
    </xf>
    <xf numFmtId="38" fontId="21" fillId="0" borderId="0" applyFont="0" applyFill="0" applyBorder="0" applyAlignment="0" applyProtection="0">
      <alignment vertical="center"/>
    </xf>
    <xf numFmtId="38" fontId="10" fillId="0" borderId="0" applyFont="0" applyFill="0" applyBorder="0" applyAlignment="0" applyProtection="0"/>
    <xf numFmtId="9" fontId="10" fillId="0" borderId="0" applyFont="0" applyFill="0" applyBorder="0" applyAlignment="0" applyProtection="0"/>
    <xf numFmtId="38" fontId="4" fillId="0" borderId="0" applyFont="0" applyFill="0" applyBorder="0" applyAlignment="0" applyProtection="0"/>
    <xf numFmtId="0" fontId="4" fillId="0" borderId="0"/>
    <xf numFmtId="0" fontId="22" fillId="0" borderId="0"/>
  </cellStyleXfs>
  <cellXfs count="490">
    <xf numFmtId="0" fontId="0" fillId="0" borderId="0" xfId="0">
      <alignment vertical="center"/>
    </xf>
    <xf numFmtId="0" fontId="9" fillId="0" borderId="0" xfId="0" applyFont="1">
      <alignment vertical="center"/>
    </xf>
    <xf numFmtId="0" fontId="9" fillId="0" borderId="0" xfId="0" applyFont="1" applyAlignment="1">
      <alignment horizontal="right" vertical="center"/>
    </xf>
    <xf numFmtId="0" fontId="8" fillId="4" borderId="15" xfId="0" applyFont="1" applyFill="1" applyBorder="1">
      <alignment vertical="center"/>
    </xf>
    <xf numFmtId="0" fontId="8" fillId="4" borderId="16" xfId="0" applyFont="1" applyFill="1" applyBorder="1">
      <alignment vertical="center"/>
    </xf>
    <xf numFmtId="0" fontId="7" fillId="5" borderId="15" xfId="0" applyFont="1" applyFill="1" applyBorder="1" applyAlignment="1">
      <alignment horizontal="right" vertical="center"/>
    </xf>
    <xf numFmtId="0" fontId="7" fillId="5" borderId="16" xfId="0" applyFont="1" applyFill="1" applyBorder="1" applyAlignment="1">
      <alignment horizontal="left" vertical="center"/>
    </xf>
    <xf numFmtId="0" fontId="8" fillId="0" borderId="17" xfId="0" applyFont="1" applyFill="1" applyBorder="1">
      <alignment vertical="center"/>
    </xf>
    <xf numFmtId="0" fontId="8" fillId="0" borderId="15" xfId="0" applyFont="1" applyFill="1" applyBorder="1">
      <alignment vertical="center"/>
    </xf>
    <xf numFmtId="0" fontId="8" fillId="0" borderId="18" xfId="0" applyFont="1" applyFill="1" applyBorder="1">
      <alignment vertical="center"/>
    </xf>
    <xf numFmtId="0" fontId="8" fillId="0" borderId="16" xfId="0" applyFont="1" applyFill="1" applyBorder="1">
      <alignment vertical="center"/>
    </xf>
    <xf numFmtId="0" fontId="8" fillId="3" borderId="15" xfId="0" applyFont="1" applyFill="1" applyBorder="1">
      <alignment vertical="center"/>
    </xf>
    <xf numFmtId="0" fontId="8" fillId="3" borderId="16" xfId="0" applyFont="1" applyFill="1" applyBorder="1">
      <alignment vertical="center"/>
    </xf>
    <xf numFmtId="0" fontId="8" fillId="0" borderId="11" xfId="0" applyFont="1" applyBorder="1">
      <alignment vertical="center"/>
    </xf>
    <xf numFmtId="0" fontId="8" fillId="0" borderId="19" xfId="0" applyFont="1" applyBorder="1">
      <alignment vertical="center"/>
    </xf>
    <xf numFmtId="0" fontId="8" fillId="0" borderId="0" xfId="0" applyFont="1" applyAlignment="1">
      <alignment vertical="top"/>
    </xf>
    <xf numFmtId="0" fontId="8" fillId="0" borderId="15" xfId="0" applyFont="1" applyFill="1" applyBorder="1" applyAlignment="1">
      <alignment horizontal="center" vertical="center"/>
    </xf>
    <xf numFmtId="0" fontId="8" fillId="0" borderId="0" xfId="0" applyFont="1" applyFill="1" applyBorder="1">
      <alignment vertical="center"/>
    </xf>
    <xf numFmtId="0" fontId="9" fillId="4" borderId="3" xfId="0" applyFont="1" applyFill="1" applyBorder="1">
      <alignment vertical="center"/>
    </xf>
    <xf numFmtId="0" fontId="7" fillId="4" borderId="15" xfId="0" applyFont="1" applyFill="1" applyBorder="1" applyAlignment="1">
      <alignment horizontal="right" vertical="center"/>
    </xf>
    <xf numFmtId="0" fontId="8" fillId="0" borderId="0" xfId="0" applyFont="1" applyAlignment="1">
      <alignment vertical="center"/>
    </xf>
    <xf numFmtId="20" fontId="8" fillId="0" borderId="0" xfId="0" applyNumberFormat="1" applyFont="1" applyAlignment="1">
      <alignment vertical="center"/>
    </xf>
    <xf numFmtId="0" fontId="7" fillId="5" borderId="16" xfId="0" applyFont="1" applyFill="1" applyBorder="1" applyAlignment="1">
      <alignment horizontal="right" vertical="center"/>
    </xf>
    <xf numFmtId="0" fontId="10" fillId="0" borderId="0" xfId="2" applyFont="1"/>
    <xf numFmtId="0" fontId="10" fillId="0" borderId="3" xfId="2" applyFont="1" applyBorder="1" applyAlignment="1">
      <alignment horizontal="center" vertical="center" shrinkToFit="1"/>
    </xf>
    <xf numFmtId="0" fontId="10" fillId="0" borderId="12" xfId="2" applyFont="1" applyBorder="1"/>
    <xf numFmtId="0" fontId="10" fillId="0" borderId="11" xfId="2" applyFont="1" applyBorder="1" applyAlignment="1">
      <alignment horizontal="center"/>
    </xf>
    <xf numFmtId="0" fontId="10" fillId="0" borderId="0" xfId="2" applyFont="1" applyBorder="1"/>
    <xf numFmtId="0" fontId="10" fillId="0" borderId="23" xfId="2" applyFont="1" applyBorder="1"/>
    <xf numFmtId="0" fontId="10" fillId="0" borderId="11" xfId="2" applyFont="1" applyBorder="1"/>
    <xf numFmtId="0" fontId="10" fillId="0" borderId="7" xfId="2" applyFont="1" applyBorder="1"/>
    <xf numFmtId="0" fontId="10" fillId="0" borderId="7" xfId="2" applyFont="1" applyBorder="1" applyAlignment="1">
      <alignment horizontal="center"/>
    </xf>
    <xf numFmtId="0" fontId="10" fillId="0" borderId="13" xfId="2" applyFont="1" applyBorder="1"/>
    <xf numFmtId="0" fontId="10" fillId="0" borderId="19" xfId="2" applyFont="1" applyBorder="1"/>
    <xf numFmtId="0" fontId="10" fillId="0" borderId="10" xfId="2" applyFont="1" applyBorder="1"/>
    <xf numFmtId="0" fontId="10" fillId="0" borderId="9" xfId="2" applyFont="1" applyBorder="1"/>
    <xf numFmtId="0" fontId="10" fillId="0" borderId="0" xfId="2" applyFont="1" applyFill="1" applyBorder="1"/>
    <xf numFmtId="0" fontId="10" fillId="0" borderId="6" xfId="2" applyFont="1" applyBorder="1"/>
    <xf numFmtId="0" fontId="10" fillId="0" borderId="8" xfId="2" applyFont="1" applyBorder="1"/>
    <xf numFmtId="0" fontId="10" fillId="0" borderId="5" xfId="2" applyFont="1" applyBorder="1"/>
    <xf numFmtId="38" fontId="10" fillId="0" borderId="0" xfId="2" applyNumberFormat="1" applyFont="1" applyBorder="1" applyAlignment="1"/>
    <xf numFmtId="179" fontId="14" fillId="0" borderId="0" xfId="2" applyNumberFormat="1" applyFont="1" applyAlignment="1">
      <alignment horizontal="center" vertical="center"/>
    </xf>
    <xf numFmtId="0" fontId="14" fillId="0" borderId="0" xfId="2" applyFont="1" applyAlignment="1">
      <alignment horizontal="center" vertical="center"/>
    </xf>
    <xf numFmtId="0" fontId="14" fillId="7" borderId="2" xfId="2" applyFont="1" applyFill="1" applyBorder="1" applyAlignment="1">
      <alignment horizontal="center"/>
    </xf>
    <xf numFmtId="49" fontId="10" fillId="0" borderId="0" xfId="2" applyNumberFormat="1" applyFont="1" applyAlignment="1"/>
    <xf numFmtId="0" fontId="9" fillId="0" borderId="0" xfId="0" applyFont="1" applyBorder="1" applyAlignment="1">
      <alignment horizontal="left" vertical="center"/>
    </xf>
    <xf numFmtId="0" fontId="9" fillId="8" borderId="2" xfId="0" applyFont="1" applyFill="1" applyBorder="1">
      <alignment vertical="center"/>
    </xf>
    <xf numFmtId="0" fontId="8" fillId="8" borderId="14" xfId="0" applyFont="1" applyFill="1" applyBorder="1">
      <alignment vertical="center"/>
    </xf>
    <xf numFmtId="0" fontId="8" fillId="8" borderId="15" xfId="0" applyFont="1" applyFill="1" applyBorder="1">
      <alignment vertical="center"/>
    </xf>
    <xf numFmtId="0" fontId="8" fillId="8" borderId="16" xfId="0" applyFont="1" applyFill="1" applyBorder="1">
      <alignment vertical="center"/>
    </xf>
    <xf numFmtId="0" fontId="8" fillId="9" borderId="18" xfId="0" applyFont="1" applyFill="1" applyBorder="1">
      <alignment vertical="center"/>
    </xf>
    <xf numFmtId="0" fontId="8" fillId="9" borderId="15" xfId="0" applyFont="1" applyFill="1" applyBorder="1">
      <alignment vertical="center"/>
    </xf>
    <xf numFmtId="0" fontId="7" fillId="9" borderId="15" xfId="0" applyFont="1" applyFill="1" applyBorder="1" applyAlignment="1">
      <alignment horizontal="right" vertical="center"/>
    </xf>
    <xf numFmtId="0" fontId="7" fillId="9" borderId="16" xfId="0" applyFont="1" applyFill="1" applyBorder="1" applyAlignment="1">
      <alignment horizontal="left" vertical="center"/>
    </xf>
    <xf numFmtId="0" fontId="9" fillId="9" borderId="3" xfId="0" applyFont="1" applyFill="1" applyBorder="1">
      <alignment vertical="center"/>
    </xf>
    <xf numFmtId="0" fontId="8" fillId="10" borderId="15" xfId="0" applyFont="1" applyFill="1" applyBorder="1">
      <alignment vertical="center"/>
    </xf>
    <xf numFmtId="0" fontId="8" fillId="10" borderId="18" xfId="0" applyFont="1" applyFill="1" applyBorder="1">
      <alignment vertical="center"/>
    </xf>
    <xf numFmtId="0" fontId="9" fillId="10" borderId="3" xfId="0" applyFont="1" applyFill="1" applyBorder="1">
      <alignment vertical="center"/>
    </xf>
    <xf numFmtId="0" fontId="9" fillId="0" borderId="0" xfId="0" applyFont="1" applyFill="1" applyBorder="1">
      <alignment vertical="center"/>
    </xf>
    <xf numFmtId="0" fontId="9" fillId="0" borderId="24" xfId="0" applyFont="1" applyBorder="1">
      <alignment vertical="center"/>
    </xf>
    <xf numFmtId="0" fontId="9" fillId="0" borderId="25" xfId="0" applyFont="1" applyBorder="1">
      <alignment vertical="center"/>
    </xf>
    <xf numFmtId="0" fontId="9" fillId="0" borderId="25" xfId="0" applyFont="1" applyFill="1" applyBorder="1">
      <alignment vertical="center"/>
    </xf>
    <xf numFmtId="0" fontId="8" fillId="0" borderId="0" xfId="0" applyFont="1" applyBorder="1" applyAlignment="1">
      <alignment horizontal="center" vertical="center"/>
    </xf>
    <xf numFmtId="0" fontId="8" fillId="0" borderId="0" xfId="0" applyFont="1" applyBorder="1">
      <alignment vertical="center"/>
    </xf>
    <xf numFmtId="0" fontId="9" fillId="4" borderId="7" xfId="0" applyFont="1" applyFill="1" applyBorder="1">
      <alignment vertical="center"/>
    </xf>
    <xf numFmtId="0" fontId="9" fillId="3" borderId="7" xfId="0" applyFont="1" applyFill="1" applyBorder="1">
      <alignment vertical="center"/>
    </xf>
    <xf numFmtId="0" fontId="9" fillId="3" borderId="8" xfId="0" applyFont="1" applyFill="1" applyBorder="1">
      <alignment vertical="center"/>
    </xf>
    <xf numFmtId="0" fontId="8" fillId="0" borderId="28" xfId="0" applyFont="1" applyFill="1" applyBorder="1">
      <alignment vertical="center"/>
    </xf>
    <xf numFmtId="0" fontId="8" fillId="9" borderId="28" xfId="0" applyFont="1" applyFill="1" applyBorder="1">
      <alignment vertical="center"/>
    </xf>
    <xf numFmtId="0" fontId="8" fillId="10" borderId="28" xfId="0" applyFont="1" applyFill="1" applyBorder="1">
      <alignment vertical="center"/>
    </xf>
    <xf numFmtId="0" fontId="8" fillId="0" borderId="29" xfId="0" applyFont="1" applyFill="1" applyBorder="1">
      <alignment vertical="center"/>
    </xf>
    <xf numFmtId="0" fontId="8" fillId="0" borderId="30" xfId="0" applyFont="1" applyFill="1" applyBorder="1">
      <alignment vertical="center"/>
    </xf>
    <xf numFmtId="0" fontId="8" fillId="0" borderId="31" xfId="0" applyFont="1" applyFill="1" applyBorder="1">
      <alignment vertical="center"/>
    </xf>
    <xf numFmtId="0" fontId="9" fillId="3" borderId="3" xfId="0" applyFont="1" applyFill="1" applyBorder="1">
      <alignment vertical="center"/>
    </xf>
    <xf numFmtId="0" fontId="7" fillId="0" borderId="16" xfId="0" applyFont="1" applyFill="1" applyBorder="1" applyAlignment="1">
      <alignment horizontal="left" vertical="center"/>
    </xf>
    <xf numFmtId="0" fontId="8" fillId="4" borderId="17" xfId="0" applyFont="1" applyFill="1" applyBorder="1">
      <alignment vertical="center"/>
    </xf>
    <xf numFmtId="0" fontId="9" fillId="0" borderId="0" xfId="0" applyFont="1" applyFill="1" applyAlignment="1">
      <alignment horizontal="right" vertical="center"/>
    </xf>
    <xf numFmtId="0" fontId="9" fillId="0" borderId="0" xfId="0" applyFont="1" applyFill="1">
      <alignment vertical="center"/>
    </xf>
    <xf numFmtId="0" fontId="8" fillId="0" borderId="0" xfId="0" applyFont="1" applyFill="1" applyAlignment="1">
      <alignment horizontal="center" vertical="center"/>
    </xf>
    <xf numFmtId="20" fontId="8" fillId="0" borderId="0" xfId="0" applyNumberFormat="1" applyFont="1" applyFill="1" applyAlignment="1">
      <alignment horizontal="center" vertical="center"/>
    </xf>
    <xf numFmtId="0" fontId="9" fillId="0" borderId="3" xfId="0" applyFont="1" applyFill="1" applyBorder="1">
      <alignment vertical="center"/>
    </xf>
    <xf numFmtId="20" fontId="8" fillId="0" borderId="0" xfId="0" applyNumberFormat="1" applyFont="1" applyFill="1" applyAlignment="1">
      <alignment horizontal="left" vertical="center"/>
    </xf>
    <xf numFmtId="0" fontId="0" fillId="0" borderId="6" xfId="0" applyBorder="1">
      <alignment vertical="center"/>
    </xf>
    <xf numFmtId="0" fontId="0" fillId="0" borderId="8" xfId="0" applyBorder="1">
      <alignment vertical="center"/>
    </xf>
    <xf numFmtId="0" fontId="0" fillId="0" borderId="5" xfId="0" applyBorder="1">
      <alignment vertical="center"/>
    </xf>
    <xf numFmtId="0" fontId="8" fillId="0" borderId="0" xfId="0" applyFont="1" applyAlignment="1">
      <alignment horizontal="center" vertical="top"/>
    </xf>
    <xf numFmtId="20" fontId="8" fillId="0" borderId="0" xfId="0" applyNumberFormat="1" applyFont="1" applyAlignment="1">
      <alignment horizontal="center" vertical="center"/>
    </xf>
    <xf numFmtId="0" fontId="8" fillId="0" borderId="0" xfId="0" applyFont="1" applyAlignment="1">
      <alignment horizontal="center" vertical="center"/>
    </xf>
    <xf numFmtId="0" fontId="9" fillId="0" borderId="0" xfId="0" applyFont="1" applyAlignment="1">
      <alignment horizontal="left" vertical="center"/>
    </xf>
    <xf numFmtId="0" fontId="0" fillId="0" borderId="0" xfId="0" applyAlignment="1">
      <alignment vertical="center"/>
    </xf>
    <xf numFmtId="0" fontId="7" fillId="4" borderId="16" xfId="0" applyFont="1" applyFill="1" applyBorder="1" applyAlignment="1">
      <alignment horizontal="left" vertical="center"/>
    </xf>
    <xf numFmtId="0" fontId="9" fillId="4" borderId="25" xfId="0" applyFont="1" applyFill="1" applyBorder="1">
      <alignment vertical="center"/>
    </xf>
    <xf numFmtId="0" fontId="7" fillId="9" borderId="16" xfId="0" applyFont="1" applyFill="1" applyBorder="1" applyAlignment="1">
      <alignment horizontal="right" vertical="center"/>
    </xf>
    <xf numFmtId="0" fontId="15" fillId="9" borderId="15" xfId="0" applyFont="1" applyFill="1" applyBorder="1">
      <alignment vertical="center"/>
    </xf>
    <xf numFmtId="0" fontId="15" fillId="9" borderId="28" xfId="0" applyFont="1" applyFill="1" applyBorder="1">
      <alignment vertical="center"/>
    </xf>
    <xf numFmtId="0" fontId="9" fillId="0" borderId="7" xfId="0" applyFont="1" applyFill="1" applyBorder="1">
      <alignment vertical="center"/>
    </xf>
    <xf numFmtId="0" fontId="8" fillId="0" borderId="8" xfId="0" applyFont="1" applyFill="1" applyBorder="1">
      <alignment vertical="center"/>
    </xf>
    <xf numFmtId="0" fontId="7" fillId="0" borderId="16" xfId="0" applyFont="1" applyFill="1" applyBorder="1" applyAlignment="1">
      <alignment horizontal="right" vertical="center"/>
    </xf>
    <xf numFmtId="0" fontId="17" fillId="0" borderId="0" xfId="0" applyFont="1" applyBorder="1" applyAlignment="1">
      <alignment horizontal="center" vertical="center"/>
    </xf>
    <xf numFmtId="3" fontId="19" fillId="0" borderId="0" xfId="2" applyNumberFormat="1" applyFont="1" applyBorder="1"/>
    <xf numFmtId="0" fontId="12" fillId="0" borderId="13" xfId="2" applyFont="1" applyBorder="1" applyAlignment="1"/>
    <xf numFmtId="0" fontId="12" fillId="0" borderId="12" xfId="2" applyFont="1" applyBorder="1" applyAlignment="1"/>
    <xf numFmtId="0" fontId="12" fillId="0" borderId="11" xfId="2" applyFont="1" applyBorder="1" applyAlignment="1"/>
    <xf numFmtId="0" fontId="20" fillId="0" borderId="0" xfId="0" applyFont="1">
      <alignment vertical="center"/>
    </xf>
    <xf numFmtId="179" fontId="4" fillId="0" borderId="0" xfId="2" applyNumberFormat="1" applyFont="1"/>
    <xf numFmtId="0" fontId="4" fillId="0" borderId="0" xfId="2" applyFont="1"/>
    <xf numFmtId="179" fontId="4" fillId="0" borderId="19" xfId="2" applyNumberFormat="1" applyFont="1" applyBorder="1"/>
    <xf numFmtId="179" fontId="4" fillId="0" borderId="0" xfId="2" applyNumberFormat="1" applyFont="1" applyBorder="1"/>
    <xf numFmtId="179" fontId="4" fillId="0" borderId="0" xfId="2" applyNumberFormat="1" applyFont="1" applyFill="1" applyBorder="1"/>
    <xf numFmtId="179" fontId="4" fillId="0" borderId="23" xfId="2" applyNumberFormat="1" applyFont="1" applyBorder="1"/>
    <xf numFmtId="0" fontId="4" fillId="7" borderId="4" xfId="2" applyFont="1" applyFill="1" applyBorder="1"/>
    <xf numFmtId="0" fontId="4" fillId="7" borderId="13" xfId="2" applyFont="1" applyFill="1" applyBorder="1"/>
    <xf numFmtId="0" fontId="4" fillId="7" borderId="11" xfId="2" applyFont="1" applyFill="1" applyBorder="1"/>
    <xf numFmtId="179" fontId="4" fillId="0" borderId="13" xfId="2" applyNumberFormat="1" applyFont="1" applyBorder="1"/>
    <xf numFmtId="179" fontId="4" fillId="0" borderId="12" xfId="2" applyNumberFormat="1" applyFont="1" applyBorder="1"/>
    <xf numFmtId="179" fontId="4" fillId="0" borderId="12" xfId="2" applyNumberFormat="1" applyFont="1" applyFill="1" applyBorder="1"/>
    <xf numFmtId="179" fontId="4" fillId="0" borderId="11" xfId="2" applyNumberFormat="1" applyFont="1" applyBorder="1"/>
    <xf numFmtId="0" fontId="4" fillId="7" borderId="19" xfId="2" applyFont="1" applyFill="1" applyBorder="1"/>
    <xf numFmtId="0" fontId="4" fillId="7" borderId="23" xfId="2" applyFont="1" applyFill="1" applyBorder="1"/>
    <xf numFmtId="0" fontId="4" fillId="7" borderId="10" xfId="2" applyFont="1" applyFill="1" applyBorder="1"/>
    <xf numFmtId="0" fontId="4" fillId="7" borderId="9" xfId="2" applyFont="1" applyFill="1" applyBorder="1"/>
    <xf numFmtId="179" fontId="4" fillId="0" borderId="10" xfId="2" applyNumberFormat="1" applyFont="1" applyBorder="1"/>
    <xf numFmtId="179" fontId="4" fillId="0" borderId="7" xfId="2" applyNumberFormat="1" applyFont="1" applyBorder="1"/>
    <xf numFmtId="179" fontId="4" fillId="0" borderId="7" xfId="2" applyNumberFormat="1" applyFont="1" applyFill="1" applyBorder="1"/>
    <xf numFmtId="179" fontId="4" fillId="0" borderId="9" xfId="2" applyNumberFormat="1" applyFont="1" applyBorder="1"/>
    <xf numFmtId="179" fontId="4" fillId="0" borderId="19" xfId="2" applyNumberFormat="1" applyFont="1" applyBorder="1" applyAlignment="1">
      <alignment horizontal="left"/>
    </xf>
    <xf numFmtId="179" fontId="4" fillId="0" borderId="32" xfId="2" applyNumberFormat="1" applyFont="1" applyBorder="1"/>
    <xf numFmtId="0" fontId="20" fillId="0" borderId="3" xfId="0" applyFont="1" applyBorder="1" applyAlignment="1">
      <alignment horizontal="center" vertical="center"/>
    </xf>
    <xf numFmtId="0" fontId="23" fillId="0" borderId="2" xfId="0" applyFont="1" applyBorder="1" applyAlignment="1">
      <alignment horizontal="left" vertical="center" indent="1"/>
    </xf>
    <xf numFmtId="0" fontId="23" fillId="0" borderId="1" xfId="0" applyFont="1" applyBorder="1" applyAlignment="1">
      <alignment horizontal="left" vertical="center" indent="1"/>
    </xf>
    <xf numFmtId="177" fontId="23" fillId="0" borderId="0" xfId="0" applyNumberFormat="1" applyFont="1">
      <alignment vertical="center"/>
    </xf>
    <xf numFmtId="38" fontId="23" fillId="0" borderId="0" xfId="1" applyFont="1">
      <alignment vertical="center"/>
    </xf>
    <xf numFmtId="0" fontId="23" fillId="0" borderId="0" xfId="0" applyFont="1" applyAlignment="1">
      <alignment horizontal="right" vertical="center"/>
    </xf>
    <xf numFmtId="38" fontId="23" fillId="0" borderId="2" xfId="1" applyFont="1" applyBorder="1" applyAlignment="1">
      <alignment horizontal="center" vertical="center"/>
    </xf>
    <xf numFmtId="0" fontId="23" fillId="0" borderId="2" xfId="0" applyFont="1" applyBorder="1" applyAlignment="1">
      <alignment horizontal="left" vertical="center"/>
    </xf>
    <xf numFmtId="38" fontId="23" fillId="0" borderId="1" xfId="1" applyFont="1" applyBorder="1" applyAlignment="1">
      <alignment horizontal="right" vertical="center"/>
    </xf>
    <xf numFmtId="0" fontId="23" fillId="0" borderId="1" xfId="0" applyFont="1" applyBorder="1" applyAlignment="1">
      <alignment horizontal="left" vertical="center"/>
    </xf>
    <xf numFmtId="38" fontId="23" fillId="0" borderId="2" xfId="1" applyFont="1" applyBorder="1" applyAlignment="1">
      <alignment horizontal="right" vertical="center"/>
    </xf>
    <xf numFmtId="0" fontId="25" fillId="0" borderId="2" xfId="0" applyFont="1" applyBorder="1" applyAlignment="1">
      <alignment horizontal="left" vertical="center"/>
    </xf>
    <xf numFmtId="0" fontId="25" fillId="0" borderId="2" xfId="0" applyFont="1" applyFill="1" applyBorder="1" applyAlignment="1">
      <alignment horizontal="left" vertical="center"/>
    </xf>
    <xf numFmtId="0" fontId="23" fillId="0" borderId="1" xfId="0" applyFont="1" applyFill="1" applyBorder="1" applyAlignment="1">
      <alignment horizontal="left" vertical="center"/>
    </xf>
    <xf numFmtId="38" fontId="23" fillId="0" borderId="2" xfId="1" applyFont="1" applyFill="1" applyBorder="1" applyAlignment="1">
      <alignment horizontal="right" vertical="center"/>
    </xf>
    <xf numFmtId="0" fontId="10" fillId="0" borderId="0" xfId="2" applyFont="1" applyBorder="1" applyAlignment="1">
      <alignment vertical="center"/>
    </xf>
    <xf numFmtId="0" fontId="23" fillId="0" borderId="2" xfId="0" applyFont="1" applyBorder="1" applyAlignment="1">
      <alignment horizontal="center" vertical="center"/>
    </xf>
    <xf numFmtId="0" fontId="23" fillId="0" borderId="1" xfId="0" applyFont="1" applyBorder="1" applyAlignment="1">
      <alignment horizontal="center" vertical="center"/>
    </xf>
    <xf numFmtId="177" fontId="23" fillId="0" borderId="2" xfId="0" applyNumberFormat="1" applyFont="1" applyBorder="1" applyAlignment="1">
      <alignment horizontal="center" vertical="center"/>
    </xf>
    <xf numFmtId="177" fontId="23" fillId="0" borderId="1" xfId="0" applyNumberFormat="1" applyFont="1" applyBorder="1" applyAlignment="1">
      <alignment horizontal="center" vertical="center"/>
    </xf>
    <xf numFmtId="0" fontId="10" fillId="0" borderId="10" xfId="0" applyFont="1" applyBorder="1" applyAlignment="1"/>
    <xf numFmtId="0" fontId="10" fillId="0" borderId="7" xfId="0" applyFont="1" applyBorder="1" applyAlignment="1"/>
    <xf numFmtId="0" fontId="10" fillId="0" borderId="9" xfId="0" applyFont="1" applyBorder="1" applyAlignment="1"/>
    <xf numFmtId="0" fontId="20" fillId="0" borderId="23" xfId="0" applyFont="1" applyBorder="1" applyAlignment="1"/>
    <xf numFmtId="176" fontId="20" fillId="0" borderId="0" xfId="0" applyNumberFormat="1" applyFont="1">
      <alignment vertical="center"/>
    </xf>
    <xf numFmtId="38" fontId="20" fillId="0" borderId="0" xfId="1" applyFont="1">
      <alignment vertical="center"/>
    </xf>
    <xf numFmtId="0" fontId="20" fillId="0" borderId="0" xfId="0" applyFont="1" applyAlignment="1">
      <alignment horizontal="right" vertical="center"/>
    </xf>
    <xf numFmtId="0" fontId="20" fillId="0" borderId="2" xfId="0" applyFont="1" applyBorder="1" applyAlignment="1">
      <alignment horizontal="center" vertical="center"/>
    </xf>
    <xf numFmtId="176" fontId="20" fillId="0" borderId="2" xfId="0" applyNumberFormat="1" applyFont="1" applyBorder="1" applyAlignment="1">
      <alignment horizontal="center" vertical="center"/>
    </xf>
    <xf numFmtId="38" fontId="20" fillId="0" borderId="2" xfId="1" applyFont="1" applyBorder="1" applyAlignment="1">
      <alignment horizontal="center" vertical="center"/>
    </xf>
    <xf numFmtId="0" fontId="20" fillId="0" borderId="2" xfId="0" applyFont="1" applyBorder="1" applyAlignment="1">
      <alignment horizontal="left" vertical="center"/>
    </xf>
    <xf numFmtId="176" fontId="20" fillId="0" borderId="3" xfId="0" applyNumberFormat="1" applyFont="1" applyBorder="1" applyAlignment="1">
      <alignment horizontal="center" vertical="center"/>
    </xf>
    <xf numFmtId="38" fontId="20" fillId="0" borderId="3" xfId="1" applyFont="1" applyBorder="1" applyAlignment="1">
      <alignment horizontal="right" vertical="center"/>
    </xf>
    <xf numFmtId="0" fontId="20" fillId="0" borderId="1" xfId="0" applyFont="1" applyBorder="1" applyAlignment="1">
      <alignment horizontal="left" vertical="center" indent="1"/>
    </xf>
    <xf numFmtId="176" fontId="20" fillId="0" borderId="1" xfId="0" applyNumberFormat="1" applyFont="1" applyBorder="1" applyAlignment="1">
      <alignment horizontal="center" vertical="center"/>
    </xf>
    <xf numFmtId="0" fontId="20" fillId="0" borderId="1" xfId="0" applyFont="1" applyBorder="1" applyAlignment="1">
      <alignment horizontal="center" vertical="center"/>
    </xf>
    <xf numFmtId="0" fontId="20" fillId="0" borderId="1" xfId="0" applyFont="1" applyBorder="1" applyAlignment="1">
      <alignment horizontal="left" vertical="center"/>
    </xf>
    <xf numFmtId="0" fontId="20" fillId="0" borderId="2" xfId="0" applyFont="1" applyBorder="1" applyAlignment="1">
      <alignment horizontal="left" vertical="center" indent="1"/>
    </xf>
    <xf numFmtId="38" fontId="20" fillId="0" borderId="0" xfId="0" applyNumberFormat="1" applyFont="1">
      <alignment vertical="center"/>
    </xf>
    <xf numFmtId="0" fontId="20" fillId="0" borderId="2" xfId="0" applyFont="1" applyBorder="1" applyAlignment="1">
      <alignment horizontal="left" vertical="center" indent="2"/>
    </xf>
    <xf numFmtId="0" fontId="20" fillId="0" borderId="2" xfId="0" applyFont="1" applyBorder="1" applyAlignment="1">
      <alignment horizontal="left" vertical="center" indent="3"/>
    </xf>
    <xf numFmtId="0" fontId="20" fillId="0" borderId="2" xfId="0" applyFont="1" applyBorder="1" applyAlignment="1">
      <alignment horizontal="left" vertical="center" indent="4"/>
    </xf>
    <xf numFmtId="0" fontId="20" fillId="0" borderId="1" xfId="0" applyFont="1" applyBorder="1" applyAlignment="1">
      <alignment horizontal="right" vertical="center" indent="1"/>
    </xf>
    <xf numFmtId="38" fontId="20" fillId="0" borderId="1" xfId="1" applyFont="1" applyBorder="1" applyAlignment="1">
      <alignment horizontal="right" vertical="center"/>
    </xf>
    <xf numFmtId="0" fontId="20" fillId="0" borderId="4" xfId="0" applyFont="1" applyBorder="1" applyAlignment="1">
      <alignment horizontal="left" vertical="center"/>
    </xf>
    <xf numFmtId="0" fontId="20" fillId="0" borderId="2" xfId="0" applyFont="1" applyBorder="1">
      <alignment vertical="center"/>
    </xf>
    <xf numFmtId="180" fontId="20" fillId="0" borderId="1" xfId="0" applyNumberFormat="1" applyFont="1" applyBorder="1" applyAlignment="1">
      <alignment horizontal="left" vertical="center"/>
    </xf>
    <xf numFmtId="38" fontId="20" fillId="0" borderId="3" xfId="1" applyFont="1" applyBorder="1" applyAlignment="1">
      <alignment horizontal="center" vertical="center"/>
    </xf>
    <xf numFmtId="177" fontId="20" fillId="0" borderId="2" xfId="0" applyNumberFormat="1" applyFont="1" applyBorder="1" applyAlignment="1">
      <alignment horizontal="center" vertical="center"/>
    </xf>
    <xf numFmtId="177" fontId="20" fillId="0" borderId="1" xfId="0" applyNumberFormat="1" applyFont="1" applyBorder="1" applyAlignment="1">
      <alignment horizontal="center" vertical="center"/>
    </xf>
    <xf numFmtId="0" fontId="20" fillId="0" borderId="11" xfId="0" applyFont="1" applyBorder="1" applyAlignment="1">
      <alignment vertical="center"/>
    </xf>
    <xf numFmtId="38" fontId="20" fillId="0" borderId="2" xfId="1" applyFont="1" applyBorder="1" applyAlignment="1">
      <alignment horizontal="right" vertical="center"/>
    </xf>
    <xf numFmtId="0" fontId="26" fillId="0" borderId="2" xfId="0" applyFont="1" applyBorder="1" applyAlignment="1">
      <alignment horizontal="left" vertical="center"/>
    </xf>
    <xf numFmtId="0" fontId="20" fillId="0" borderId="9" xfId="0" applyFont="1" applyBorder="1" applyAlignment="1">
      <alignment vertical="center"/>
    </xf>
    <xf numFmtId="38" fontId="20" fillId="0" borderId="0" xfId="1" applyFont="1" applyAlignment="1">
      <alignment horizontal="right" vertical="center"/>
    </xf>
    <xf numFmtId="0" fontId="20" fillId="2" borderId="0" xfId="0" applyFont="1" applyFill="1">
      <alignment vertical="center"/>
    </xf>
    <xf numFmtId="177" fontId="20" fillId="0" borderId="0" xfId="0" applyNumberFormat="1" applyFont="1">
      <alignment vertical="center"/>
    </xf>
    <xf numFmtId="0" fontId="20" fillId="0" borderId="3" xfId="0" applyFont="1" applyBorder="1" applyAlignment="1">
      <alignment horizontal="right" vertical="center" indent="1"/>
    </xf>
    <xf numFmtId="177" fontId="20" fillId="0" borderId="6" xfId="0" applyNumberFormat="1" applyFont="1" applyBorder="1" applyAlignment="1">
      <alignment horizontal="center" vertical="center"/>
    </xf>
    <xf numFmtId="0" fontId="20" fillId="0" borderId="5" xfId="0" applyFont="1" applyBorder="1" applyAlignment="1">
      <alignment horizontal="center" vertical="center"/>
    </xf>
    <xf numFmtId="0" fontId="4" fillId="7" borderId="1" xfId="2" applyFont="1" applyFill="1" applyBorder="1"/>
    <xf numFmtId="179" fontId="4" fillId="0" borderId="33" xfId="2" applyNumberFormat="1" applyFont="1" applyBorder="1"/>
    <xf numFmtId="0" fontId="10" fillId="0" borderId="10" xfId="2" applyFont="1" applyBorder="1" applyAlignment="1">
      <alignment horizontal="center" vertical="center"/>
    </xf>
    <xf numFmtId="0" fontId="10" fillId="0" borderId="9" xfId="2" applyFont="1" applyBorder="1" applyAlignment="1">
      <alignment horizontal="center" vertical="center"/>
    </xf>
    <xf numFmtId="0" fontId="4" fillId="0" borderId="23" xfId="2" applyFont="1" applyBorder="1" applyAlignment="1">
      <alignment vertical="center"/>
    </xf>
    <xf numFmtId="0" fontId="10" fillId="0" borderId="23" xfId="2" applyFont="1" applyBorder="1" applyAlignment="1"/>
    <xf numFmtId="0" fontId="11" fillId="0" borderId="0" xfId="2" applyFont="1" applyAlignment="1">
      <alignment horizontal="center" vertical="center"/>
    </xf>
    <xf numFmtId="0" fontId="10" fillId="0" borderId="0" xfId="2" applyFont="1" applyBorder="1" applyAlignment="1"/>
    <xf numFmtId="0" fontId="10" fillId="0" borderId="7" xfId="2" applyFont="1" applyBorder="1" applyAlignment="1"/>
    <xf numFmtId="0" fontId="10" fillId="0" borderId="13" xfId="2" applyFont="1" applyBorder="1" applyAlignment="1">
      <alignment horizontal="center" vertical="center"/>
    </xf>
    <xf numFmtId="0" fontId="10" fillId="0" borderId="11" xfId="2" applyFont="1" applyBorder="1" applyAlignment="1">
      <alignment horizontal="center" vertical="center"/>
    </xf>
    <xf numFmtId="0" fontId="10" fillId="0" borderId="19" xfId="2" applyFont="1" applyBorder="1" applyAlignment="1">
      <alignment vertical="center"/>
    </xf>
    <xf numFmtId="0" fontId="10" fillId="0" borderId="0" xfId="2" applyFont="1" applyBorder="1" applyAlignment="1">
      <alignment vertical="center"/>
    </xf>
    <xf numFmtId="0" fontId="10" fillId="0" borderId="0" xfId="2" applyFont="1" applyBorder="1" applyAlignment="1">
      <alignment horizontal="center" vertical="center"/>
    </xf>
    <xf numFmtId="0" fontId="10" fillId="0" borderId="19" xfId="2" applyFont="1" applyBorder="1" applyAlignment="1"/>
    <xf numFmtId="0" fontId="10" fillId="0" borderId="0" xfId="2" applyFont="1" applyBorder="1" applyAlignment="1">
      <alignment horizontal="center"/>
    </xf>
    <xf numFmtId="49" fontId="10" fillId="0" borderId="0" xfId="2" applyNumberFormat="1" applyFont="1" applyBorder="1" applyAlignment="1">
      <alignment horizontal="center"/>
    </xf>
    <xf numFmtId="0" fontId="10" fillId="0" borderId="3" xfId="2" applyFont="1" applyBorder="1" applyAlignment="1">
      <alignment horizontal="center"/>
    </xf>
    <xf numFmtId="0" fontId="10" fillId="0" borderId="13" xfId="2" applyFont="1" applyBorder="1" applyAlignment="1"/>
    <xf numFmtId="0" fontId="10" fillId="0" borderId="12" xfId="2" applyFont="1" applyBorder="1" applyAlignment="1"/>
    <xf numFmtId="0" fontId="10" fillId="0" borderId="11" xfId="2" applyFont="1" applyBorder="1" applyAlignment="1"/>
    <xf numFmtId="0" fontId="10" fillId="0" borderId="10" xfId="2" applyFont="1" applyBorder="1" applyAlignment="1"/>
    <xf numFmtId="0" fontId="10" fillId="0" borderId="9" xfId="2" applyFont="1" applyBorder="1" applyAlignment="1"/>
    <xf numFmtId="0" fontId="10" fillId="0" borderId="0" xfId="2" applyFont="1" applyBorder="1" applyAlignment="1">
      <alignment horizontal="center" vertical="center" shrinkToFit="1"/>
    </xf>
    <xf numFmtId="0" fontId="10" fillId="0" borderId="10" xfId="2" applyFont="1" applyBorder="1" applyAlignment="1">
      <alignment vertical="center"/>
    </xf>
    <xf numFmtId="0" fontId="10" fillId="0" borderId="12" xfId="2" applyFont="1" applyBorder="1" applyAlignment="1">
      <alignment vertical="center"/>
    </xf>
    <xf numFmtId="0" fontId="10" fillId="0" borderId="11" xfId="2" applyFont="1" applyBorder="1" applyAlignment="1">
      <alignment vertical="center"/>
    </xf>
    <xf numFmtId="0" fontId="10" fillId="0" borderId="9" xfId="2" applyFont="1" applyBorder="1" applyAlignment="1">
      <alignment vertical="center"/>
    </xf>
    <xf numFmtId="0" fontId="10" fillId="0" borderId="7" xfId="2" applyFont="1" applyBorder="1" applyAlignment="1">
      <alignment vertical="center"/>
    </xf>
    <xf numFmtId="0" fontId="10" fillId="0" borderId="23" xfId="2" applyFont="1" applyBorder="1" applyAlignment="1">
      <alignment vertical="center"/>
    </xf>
    <xf numFmtId="179" fontId="14" fillId="7" borderId="19" xfId="2" applyNumberFormat="1" applyFont="1" applyFill="1" applyBorder="1" applyAlignment="1">
      <alignment vertical="center"/>
    </xf>
    <xf numFmtId="0" fontId="14" fillId="7" borderId="0" xfId="2" applyFont="1" applyFill="1" applyBorder="1" applyAlignment="1">
      <alignment vertical="center"/>
    </xf>
    <xf numFmtId="9" fontId="20" fillId="0" borderId="1" xfId="0" applyNumberFormat="1" applyFont="1" applyBorder="1" applyAlignment="1">
      <alignment horizontal="left" vertical="center"/>
    </xf>
    <xf numFmtId="38" fontId="19" fillId="0" borderId="0" xfId="2" applyNumberFormat="1" applyFont="1" applyBorder="1" applyAlignment="1">
      <alignment horizontal="center" vertical="center"/>
    </xf>
    <xf numFmtId="0" fontId="19" fillId="0" borderId="0" xfId="2" applyFont="1" applyBorder="1" applyAlignment="1">
      <alignment vertical="center"/>
    </xf>
    <xf numFmtId="38" fontId="19" fillId="0" borderId="0" xfId="0" applyNumberFormat="1" applyFont="1" applyBorder="1" applyAlignment="1">
      <alignment horizontal="center" vertical="center" shrinkToFit="1"/>
    </xf>
    <xf numFmtId="0" fontId="20" fillId="0" borderId="0" xfId="0" applyFont="1" applyBorder="1" applyAlignment="1"/>
    <xf numFmtId="0" fontId="28" fillId="0" borderId="0" xfId="0" applyFont="1" applyFill="1" applyAlignment="1">
      <alignment horizontal="left" vertical="center"/>
    </xf>
    <xf numFmtId="0" fontId="2" fillId="0" borderId="0" xfId="0" applyFont="1" applyFill="1" applyAlignment="1">
      <alignment horizontal="center" vertical="center"/>
    </xf>
    <xf numFmtId="0" fontId="29" fillId="0" borderId="0" xfId="0" applyFont="1" applyFill="1" applyAlignment="1">
      <alignment horizontal="center" vertical="center"/>
    </xf>
    <xf numFmtId="0" fontId="27" fillId="0" borderId="0" xfId="0" applyFont="1" applyFill="1" applyAlignment="1">
      <alignment horizontal="center" vertical="center"/>
    </xf>
    <xf numFmtId="0" fontId="30" fillId="0" borderId="0" xfId="0" applyFont="1" applyFill="1" applyAlignment="1">
      <alignment horizontal="center" vertical="center"/>
    </xf>
    <xf numFmtId="0" fontId="31" fillId="0" borderId="0" xfId="0" applyFont="1" applyFill="1" applyAlignment="1">
      <alignment horizontal="left" vertical="center"/>
    </xf>
    <xf numFmtId="0" fontId="33" fillId="0" borderId="3" xfId="0" applyFont="1" applyFill="1" applyBorder="1" applyAlignment="1">
      <alignment horizontal="center" vertical="center"/>
    </xf>
    <xf numFmtId="0" fontId="34" fillId="0" borderId="3" xfId="0" applyFont="1" applyFill="1" applyBorder="1" applyAlignment="1">
      <alignment horizontal="center" vertical="center"/>
    </xf>
    <xf numFmtId="0" fontId="6" fillId="0" borderId="3" xfId="0" applyFont="1" applyFill="1" applyBorder="1" applyAlignment="1">
      <alignment horizontal="center" vertical="center"/>
    </xf>
    <xf numFmtId="0" fontId="35" fillId="0" borderId="3" xfId="0" applyFont="1" applyFill="1" applyBorder="1" applyAlignment="1">
      <alignment horizontal="center" vertical="center"/>
    </xf>
    <xf numFmtId="0" fontId="36" fillId="0" borderId="11" xfId="0" applyFont="1" applyFill="1" applyBorder="1" applyAlignment="1">
      <alignment horizontal="center" vertical="center"/>
    </xf>
    <xf numFmtId="0" fontId="35" fillId="0" borderId="0" xfId="0" applyFont="1" applyFill="1" applyBorder="1" applyAlignment="1">
      <alignment horizontal="center" vertical="center"/>
    </xf>
    <xf numFmtId="0" fontId="36" fillId="0" borderId="0" xfId="0" applyFont="1" applyFill="1" applyBorder="1" applyAlignment="1">
      <alignment horizontal="center" vertical="center"/>
    </xf>
    <xf numFmtId="0" fontId="35" fillId="0" borderId="0" xfId="0" applyFont="1" applyFill="1" applyAlignment="1">
      <alignment horizontal="center" vertical="center"/>
    </xf>
    <xf numFmtId="0" fontId="36" fillId="0" borderId="0" xfId="0" applyFont="1" applyFill="1" applyAlignment="1">
      <alignment horizontal="center" vertical="center"/>
    </xf>
    <xf numFmtId="0" fontId="36" fillId="0" borderId="9" xfId="0" applyFont="1" applyFill="1" applyBorder="1" applyAlignment="1">
      <alignment horizontal="center" vertical="center"/>
    </xf>
    <xf numFmtId="0" fontId="6" fillId="0" borderId="0" xfId="0" applyFont="1" applyFill="1" applyAlignment="1">
      <alignment horizontal="left" vertical="center"/>
    </xf>
    <xf numFmtId="0" fontId="32" fillId="0" borderId="0" xfId="0" applyFont="1" applyFill="1" applyAlignment="1">
      <alignment horizontal="left" vertical="center"/>
    </xf>
    <xf numFmtId="0" fontId="0" fillId="0" borderId="0" xfId="0" applyFill="1" applyAlignment="1">
      <alignment horizontal="left" vertical="center"/>
    </xf>
    <xf numFmtId="0" fontId="32" fillId="0" borderId="0" xfId="0" applyFont="1" applyFill="1" applyAlignment="1">
      <alignment vertical="center"/>
    </xf>
    <xf numFmtId="0" fontId="32" fillId="0" borderId="0" xfId="0" applyFont="1" applyFill="1" applyBorder="1" applyAlignment="1">
      <alignment vertical="center"/>
    </xf>
    <xf numFmtId="0" fontId="0" fillId="0" borderId="0" xfId="0" applyFill="1" applyBorder="1" applyAlignment="1">
      <alignment horizontal="center" vertical="center"/>
    </xf>
    <xf numFmtId="0" fontId="20" fillId="11" borderId="0" xfId="0" applyFont="1" applyFill="1">
      <alignment vertical="center"/>
    </xf>
    <xf numFmtId="0" fontId="20" fillId="0" borderId="1" xfId="0" applyFont="1" applyBorder="1" applyAlignment="1">
      <alignment horizontal="center" vertical="center"/>
    </xf>
    <xf numFmtId="38" fontId="20" fillId="0" borderId="1" xfId="1" applyFont="1" applyBorder="1" applyAlignment="1">
      <alignment vertical="center"/>
    </xf>
    <xf numFmtId="179" fontId="4" fillId="0" borderId="0" xfId="2" applyNumberFormat="1"/>
    <xf numFmtId="179" fontId="4" fillId="0" borderId="19" xfId="2" applyNumberFormat="1" applyFont="1" applyFill="1" applyBorder="1"/>
    <xf numFmtId="0" fontId="0" fillId="0" borderId="6" xfId="0" applyFill="1" applyBorder="1">
      <alignment vertical="center"/>
    </xf>
    <xf numFmtId="0" fontId="0" fillId="0" borderId="8" xfId="0" applyFill="1" applyBorder="1">
      <alignment vertical="center"/>
    </xf>
    <xf numFmtId="0" fontId="0" fillId="0" borderId="5" xfId="0" applyFill="1" applyBorder="1">
      <alignment vertical="center"/>
    </xf>
    <xf numFmtId="38" fontId="20" fillId="0" borderId="1" xfId="1" applyFont="1" applyBorder="1" applyAlignment="1">
      <alignment horizontal="center" vertical="center"/>
    </xf>
    <xf numFmtId="0" fontId="20" fillId="0" borderId="0" xfId="0" applyFont="1" applyFill="1" applyBorder="1">
      <alignment vertical="center"/>
    </xf>
    <xf numFmtId="38" fontId="20" fillId="0" borderId="0" xfId="1" applyFont="1" applyFill="1" applyBorder="1">
      <alignment vertical="center"/>
    </xf>
    <xf numFmtId="0" fontId="20" fillId="0" borderId="0" xfId="0" applyFont="1" applyFill="1" applyBorder="1" applyAlignment="1">
      <alignment horizontal="center" vertical="center"/>
    </xf>
    <xf numFmtId="177" fontId="20" fillId="0" borderId="0" xfId="0" applyNumberFormat="1" applyFont="1" applyFill="1" applyBorder="1" applyAlignment="1">
      <alignment horizontal="center" vertical="center"/>
    </xf>
    <xf numFmtId="38" fontId="20" fillId="0" borderId="0" xfId="1" applyFont="1" applyFill="1" applyBorder="1" applyAlignment="1">
      <alignment horizontal="center" vertical="center"/>
    </xf>
    <xf numFmtId="0" fontId="20" fillId="0" borderId="0" xfId="0" applyFont="1" applyFill="1" applyBorder="1" applyAlignment="1">
      <alignment horizontal="left" vertical="center" indent="1"/>
    </xf>
    <xf numFmtId="0" fontId="20" fillId="0" borderId="0" xfId="0" applyFont="1" applyFill="1" applyBorder="1" applyAlignment="1">
      <alignment horizontal="left" vertical="center"/>
    </xf>
    <xf numFmtId="38" fontId="20" fillId="0" borderId="0" xfId="1" applyFont="1" applyFill="1" applyBorder="1" applyAlignment="1">
      <alignment horizontal="right" vertical="center"/>
    </xf>
    <xf numFmtId="0" fontId="26" fillId="0" borderId="0" xfId="0" applyFont="1" applyFill="1" applyBorder="1" applyAlignment="1">
      <alignment horizontal="left" vertical="center"/>
    </xf>
    <xf numFmtId="177" fontId="23" fillId="0" borderId="0" xfId="0" applyNumberFormat="1" applyFont="1" applyFill="1" applyBorder="1" applyAlignment="1">
      <alignment horizontal="center" vertical="center"/>
    </xf>
    <xf numFmtId="0" fontId="23" fillId="0" borderId="0" xfId="0" applyFont="1" applyFill="1" applyBorder="1" applyAlignment="1">
      <alignment horizontal="center" vertical="center"/>
    </xf>
    <xf numFmtId="38" fontId="23" fillId="0" borderId="0" xfId="1" applyFont="1" applyFill="1" applyBorder="1" applyAlignment="1">
      <alignment horizontal="right" vertical="center"/>
    </xf>
    <xf numFmtId="0" fontId="25" fillId="0" borderId="0" xfId="0" applyFont="1" applyFill="1" applyBorder="1" applyAlignment="1">
      <alignment horizontal="left" vertical="center"/>
    </xf>
    <xf numFmtId="0" fontId="23" fillId="0" borderId="0" xfId="0" applyFont="1" applyFill="1" applyBorder="1" applyAlignment="1">
      <alignment horizontal="left" vertical="center" indent="1"/>
    </xf>
    <xf numFmtId="0" fontId="23" fillId="0" borderId="0" xfId="0" applyFont="1" applyFill="1" applyBorder="1" applyAlignment="1">
      <alignment horizontal="left" vertical="center"/>
    </xf>
    <xf numFmtId="38" fontId="23" fillId="0" borderId="0" xfId="1" applyFont="1" applyFill="1" applyBorder="1" applyAlignment="1">
      <alignment horizontal="center" vertical="center"/>
    </xf>
    <xf numFmtId="38" fontId="23" fillId="0" borderId="0" xfId="1" applyFont="1" applyFill="1" applyBorder="1" applyAlignment="1">
      <alignment vertical="center"/>
    </xf>
    <xf numFmtId="0" fontId="23" fillId="0" borderId="0" xfId="0" applyFont="1" applyFill="1" applyBorder="1" applyAlignment="1">
      <alignment horizontal="right" vertical="center" indent="1"/>
    </xf>
    <xf numFmtId="38" fontId="20" fillId="0" borderId="0" xfId="1" applyFont="1" applyFill="1" applyBorder="1" applyAlignment="1">
      <alignment vertical="center"/>
    </xf>
    <xf numFmtId="0" fontId="9" fillId="0" borderId="0" xfId="0" applyFont="1" applyAlignment="1">
      <alignment horizontal="left" vertical="center"/>
    </xf>
    <xf numFmtId="0" fontId="37" fillId="0" borderId="3" xfId="0" applyFont="1" applyFill="1" applyBorder="1" applyAlignment="1">
      <alignment horizontal="center" vertical="center"/>
    </xf>
    <xf numFmtId="0" fontId="38" fillId="0" borderId="3" xfId="0" applyFont="1" applyFill="1" applyBorder="1" applyAlignment="1">
      <alignment horizontal="center" vertical="center"/>
    </xf>
    <xf numFmtId="0" fontId="32" fillId="0" borderId="0" xfId="0" applyFont="1" applyFill="1" applyBorder="1" applyAlignment="1">
      <alignment horizontal="center" vertical="center"/>
    </xf>
    <xf numFmtId="0" fontId="8" fillId="0" borderId="0" xfId="0" applyFont="1" applyAlignment="1">
      <alignment horizontal="center" vertical="center"/>
    </xf>
    <xf numFmtId="0" fontId="20" fillId="12" borderId="0" xfId="0" applyFont="1" applyFill="1">
      <alignment vertical="center"/>
    </xf>
    <xf numFmtId="179" fontId="0" fillId="0" borderId="6" xfId="0" applyNumberFormat="1" applyFill="1" applyBorder="1" applyAlignment="1">
      <alignment horizontal="right" vertical="center"/>
    </xf>
    <xf numFmtId="0" fontId="23" fillId="0" borderId="2" xfId="0" applyFont="1" applyFill="1" applyBorder="1" applyAlignment="1">
      <alignment horizontal="left" vertical="center" indent="1"/>
    </xf>
    <xf numFmtId="177" fontId="23" fillId="0" borderId="2" xfId="0" applyNumberFormat="1" applyFont="1" applyFill="1" applyBorder="1" applyAlignment="1">
      <alignment horizontal="center" vertical="center"/>
    </xf>
    <xf numFmtId="0" fontId="23" fillId="0" borderId="2" xfId="0" applyFont="1" applyFill="1" applyBorder="1" applyAlignment="1">
      <alignment horizontal="center" vertical="center"/>
    </xf>
    <xf numFmtId="0" fontId="23" fillId="0" borderId="1" xfId="0" applyFont="1" applyFill="1" applyBorder="1" applyAlignment="1">
      <alignment horizontal="left" vertical="center" indent="1"/>
    </xf>
    <xf numFmtId="177" fontId="23" fillId="0" borderId="1" xfId="0" applyNumberFormat="1" applyFont="1" applyFill="1" applyBorder="1" applyAlignment="1">
      <alignment horizontal="center" vertical="center"/>
    </xf>
    <xf numFmtId="0" fontId="23" fillId="0" borderId="1" xfId="0" applyFont="1" applyFill="1" applyBorder="1" applyAlignment="1">
      <alignment horizontal="center" vertical="center"/>
    </xf>
    <xf numFmtId="38" fontId="23" fillId="0" borderId="1" xfId="1" applyFont="1" applyFill="1" applyBorder="1" applyAlignment="1">
      <alignment horizontal="right" vertical="center"/>
    </xf>
    <xf numFmtId="0" fontId="32" fillId="0" borderId="3" xfId="0" applyFont="1" applyFill="1" applyBorder="1" applyAlignment="1">
      <alignment horizontal="center" vertical="center"/>
    </xf>
    <xf numFmtId="0" fontId="32" fillId="0" borderId="12" xfId="0" applyFont="1" applyFill="1" applyBorder="1" applyAlignment="1">
      <alignment horizontal="center" vertical="center"/>
    </xf>
    <xf numFmtId="0" fontId="32" fillId="0" borderId="7" xfId="0" applyFont="1" applyFill="1" applyBorder="1" applyAlignment="1">
      <alignment horizontal="center" vertical="center"/>
    </xf>
    <xf numFmtId="0" fontId="32" fillId="0" borderId="0" xfId="0" applyFont="1" applyFill="1" applyAlignment="1">
      <alignment horizontal="center" vertical="center"/>
    </xf>
    <xf numFmtId="0" fontId="0" fillId="0" borderId="0" xfId="0" applyFill="1" applyAlignment="1">
      <alignment horizontal="center" vertical="center"/>
    </xf>
    <xf numFmtId="0" fontId="39" fillId="0" borderId="3" xfId="0" applyFont="1" applyFill="1" applyBorder="1" applyAlignment="1">
      <alignment horizontal="center" vertical="center"/>
    </xf>
    <xf numFmtId="0" fontId="40" fillId="0" borderId="3" xfId="0" applyFont="1" applyFill="1" applyBorder="1" applyAlignment="1">
      <alignment horizontal="center" vertical="center"/>
    </xf>
    <xf numFmtId="0" fontId="33" fillId="13" borderId="3" xfId="0" applyFont="1" applyFill="1" applyBorder="1" applyAlignment="1">
      <alignment horizontal="center" vertical="center"/>
    </xf>
    <xf numFmtId="0" fontId="32" fillId="13" borderId="3" xfId="0" applyFont="1" applyFill="1" applyBorder="1" applyAlignment="1">
      <alignment horizontal="center" vertical="center"/>
    </xf>
    <xf numFmtId="0" fontId="6" fillId="13" borderId="3" xfId="0" applyFont="1" applyFill="1" applyBorder="1" applyAlignment="1">
      <alignment horizontal="center" vertical="center"/>
    </xf>
    <xf numFmtId="0" fontId="36" fillId="13" borderId="3" xfId="0" applyFont="1" applyFill="1" applyBorder="1" applyAlignment="1">
      <alignment horizontal="center" vertical="center"/>
    </xf>
    <xf numFmtId="0" fontId="34" fillId="13" borderId="3" xfId="0" applyFont="1" applyFill="1" applyBorder="1" applyAlignment="1">
      <alignment horizontal="center" vertical="center"/>
    </xf>
    <xf numFmtId="0" fontId="32" fillId="0" borderId="32" xfId="0" applyFont="1" applyFill="1" applyBorder="1" applyAlignment="1">
      <alignment horizontal="center" vertical="center"/>
    </xf>
    <xf numFmtId="0" fontId="10" fillId="0" borderId="0" xfId="2" applyFont="1" applyAlignment="1">
      <alignment horizontal="center" vertical="center" shrinkToFit="1"/>
    </xf>
    <xf numFmtId="0" fontId="0" fillId="0" borderId="0" xfId="0" applyAlignment="1">
      <alignment horizontal="center" vertical="center" shrinkToFit="1"/>
    </xf>
    <xf numFmtId="0" fontId="11" fillId="0" borderId="0" xfId="2" applyFont="1" applyAlignment="1">
      <alignment horizontal="center" vertical="center"/>
    </xf>
    <xf numFmtId="0" fontId="10" fillId="0" borderId="0" xfId="2" applyFont="1" applyBorder="1" applyAlignment="1"/>
    <xf numFmtId="0" fontId="10" fillId="0" borderId="7" xfId="2" applyFont="1" applyBorder="1" applyAlignment="1"/>
    <xf numFmtId="0" fontId="10" fillId="0" borderId="3" xfId="2" applyFont="1" applyBorder="1" applyAlignment="1"/>
    <xf numFmtId="0" fontId="10" fillId="0" borderId="3" xfId="2" applyFont="1" applyBorder="1" applyAlignment="1">
      <alignment horizontal="center" vertical="center"/>
    </xf>
    <xf numFmtId="0" fontId="10" fillId="0" borderId="2" xfId="2" applyFont="1" applyBorder="1" applyAlignment="1"/>
    <xf numFmtId="0" fontId="10" fillId="0" borderId="13" xfId="2" applyFont="1" applyBorder="1" applyAlignment="1">
      <alignment horizontal="center" vertical="center"/>
    </xf>
    <xf numFmtId="0" fontId="10" fillId="0" borderId="11" xfId="2" applyFont="1" applyBorder="1" applyAlignment="1">
      <alignment horizontal="center" vertical="center"/>
    </xf>
    <xf numFmtId="0" fontId="10" fillId="0" borderId="19" xfId="2" applyFont="1" applyBorder="1" applyAlignment="1">
      <alignment horizontal="center" vertical="center"/>
    </xf>
    <xf numFmtId="0" fontId="10" fillId="0" borderId="23" xfId="2" applyFont="1" applyBorder="1" applyAlignment="1">
      <alignment horizontal="center" vertical="center"/>
    </xf>
    <xf numFmtId="0" fontId="10" fillId="0" borderId="10" xfId="2" applyFont="1" applyBorder="1" applyAlignment="1">
      <alignment horizontal="center" vertical="center"/>
    </xf>
    <xf numFmtId="0" fontId="10" fillId="0" borderId="9" xfId="2" applyFont="1" applyBorder="1" applyAlignment="1">
      <alignment horizontal="center" vertical="center"/>
    </xf>
    <xf numFmtId="0" fontId="10" fillId="0" borderId="19" xfId="2" applyFont="1" applyBorder="1" applyAlignment="1">
      <alignment vertical="center" wrapText="1"/>
    </xf>
    <xf numFmtId="0" fontId="4" fillId="0" borderId="0" xfId="2" applyFont="1" applyAlignment="1">
      <alignment vertical="center" wrapText="1"/>
    </xf>
    <xf numFmtId="0" fontId="4" fillId="0" borderId="23" xfId="2" applyFont="1" applyBorder="1" applyAlignment="1">
      <alignment wrapText="1"/>
    </xf>
    <xf numFmtId="0" fontId="4" fillId="0" borderId="19" xfId="2" applyFont="1" applyBorder="1" applyAlignment="1">
      <alignment vertical="center" wrapText="1"/>
    </xf>
    <xf numFmtId="0" fontId="10" fillId="0" borderId="19" xfId="2" applyFont="1" applyBorder="1" applyAlignment="1">
      <alignment vertical="center"/>
    </xf>
    <xf numFmtId="0" fontId="10" fillId="0" borderId="0" xfId="2" applyFont="1" applyBorder="1" applyAlignment="1">
      <alignment vertical="center"/>
    </xf>
    <xf numFmtId="0" fontId="10" fillId="0" borderId="19" xfId="2" applyFont="1" applyBorder="1" applyAlignment="1">
      <alignment horizontal="left" vertical="center"/>
    </xf>
    <xf numFmtId="0" fontId="10" fillId="0" borderId="0" xfId="2" applyFont="1" applyBorder="1" applyAlignment="1">
      <alignment horizontal="left" vertical="center"/>
    </xf>
    <xf numFmtId="0" fontId="10" fillId="0" borderId="13" xfId="2" applyFont="1" applyBorder="1" applyAlignment="1">
      <alignment horizontal="center" vertical="center" wrapText="1"/>
    </xf>
    <xf numFmtId="0" fontId="4" fillId="0" borderId="12" xfId="2" applyFont="1" applyBorder="1" applyAlignment="1">
      <alignment vertical="center"/>
    </xf>
    <xf numFmtId="0" fontId="4" fillId="0" borderId="11" xfId="2" applyFont="1" applyBorder="1" applyAlignment="1">
      <alignment vertical="center"/>
    </xf>
    <xf numFmtId="0" fontId="4" fillId="0" borderId="19" xfId="2" applyFont="1" applyBorder="1" applyAlignment="1">
      <alignment vertical="center"/>
    </xf>
    <xf numFmtId="0" fontId="4" fillId="0" borderId="0" xfId="2" applyFont="1" applyBorder="1" applyAlignment="1">
      <alignment vertical="center"/>
    </xf>
    <xf numFmtId="0" fontId="4" fillId="0" borderId="23" xfId="2" applyFont="1" applyBorder="1" applyAlignment="1">
      <alignment vertical="center"/>
    </xf>
    <xf numFmtId="0" fontId="4" fillId="0" borderId="10" xfId="2" applyFont="1" applyBorder="1" applyAlignment="1">
      <alignment vertical="center"/>
    </xf>
    <xf numFmtId="0" fontId="4" fillId="0" borderId="7" xfId="2" applyFont="1" applyBorder="1" applyAlignment="1">
      <alignment vertical="center"/>
    </xf>
    <xf numFmtId="0" fontId="4" fillId="0" borderId="9" xfId="2" applyFont="1" applyBorder="1" applyAlignment="1">
      <alignment vertical="center"/>
    </xf>
    <xf numFmtId="0" fontId="10" fillId="0" borderId="23" xfId="2" applyFont="1" applyBorder="1" applyAlignment="1"/>
    <xf numFmtId="0" fontId="10" fillId="0" borderId="8" xfId="2" applyFont="1" applyBorder="1" applyAlignment="1">
      <alignment horizontal="center"/>
    </xf>
    <xf numFmtId="0" fontId="10" fillId="0" borderId="5" xfId="2" applyFont="1" applyBorder="1" applyAlignment="1">
      <alignment horizontal="center"/>
    </xf>
    <xf numFmtId="0" fontId="10" fillId="0" borderId="6" xfId="2" applyFont="1" applyBorder="1" applyAlignment="1">
      <alignment horizontal="center"/>
    </xf>
    <xf numFmtId="38" fontId="12" fillId="0" borderId="3" xfId="2" applyNumberFormat="1" applyFont="1" applyBorder="1" applyAlignment="1"/>
    <xf numFmtId="0" fontId="13" fillId="0" borderId="3" xfId="2" applyFont="1" applyBorder="1" applyAlignment="1"/>
    <xf numFmtId="0" fontId="4" fillId="0" borderId="11" xfId="2" applyFont="1" applyBorder="1" applyAlignment="1">
      <alignment horizontal="center" vertical="center"/>
    </xf>
    <xf numFmtId="0" fontId="4" fillId="0" borderId="19" xfId="2" applyFont="1" applyBorder="1" applyAlignment="1">
      <alignment horizontal="center" vertical="center"/>
    </xf>
    <xf numFmtId="0" fontId="4" fillId="0" borderId="23" xfId="2" applyFont="1" applyBorder="1" applyAlignment="1">
      <alignment horizontal="center" vertical="center"/>
    </xf>
    <xf numFmtId="0" fontId="4" fillId="0" borderId="10" xfId="2" applyFont="1" applyBorder="1" applyAlignment="1">
      <alignment horizontal="center" vertical="center"/>
    </xf>
    <xf numFmtId="0" fontId="4" fillId="0" borderId="9" xfId="2" applyFont="1" applyBorder="1" applyAlignment="1">
      <alignment horizontal="center" vertical="center"/>
    </xf>
    <xf numFmtId="3" fontId="12" fillId="0" borderId="19" xfId="1" applyNumberFormat="1" applyFont="1" applyBorder="1" applyAlignment="1">
      <alignment horizontal="right" vertical="center"/>
    </xf>
    <xf numFmtId="3" fontId="10" fillId="0" borderId="0" xfId="1" applyNumberFormat="1" applyFont="1" applyAlignment="1">
      <alignment horizontal="right" vertical="center"/>
    </xf>
    <xf numFmtId="3" fontId="10" fillId="0" borderId="19" xfId="1" applyNumberFormat="1" applyFont="1" applyBorder="1" applyAlignment="1">
      <alignment horizontal="right" vertical="center"/>
    </xf>
    <xf numFmtId="0" fontId="10" fillId="0" borderId="23" xfId="2" applyFont="1" applyBorder="1" applyAlignment="1">
      <alignment horizontal="left" vertical="center"/>
    </xf>
    <xf numFmtId="0" fontId="10" fillId="0" borderId="23" xfId="0" applyFont="1" applyBorder="1" applyAlignment="1">
      <alignment horizontal="left" vertical="center"/>
    </xf>
    <xf numFmtId="0" fontId="10" fillId="0" borderId="0" xfId="2" applyFont="1" applyBorder="1" applyAlignment="1">
      <alignment horizontal="center"/>
    </xf>
    <xf numFmtId="49" fontId="10" fillId="0" borderId="0" xfId="2" applyNumberFormat="1" applyFont="1" applyBorder="1" applyAlignment="1">
      <alignment horizontal="center"/>
    </xf>
    <xf numFmtId="0" fontId="10" fillId="0" borderId="6" xfId="2" applyFont="1" applyBorder="1" applyAlignment="1"/>
    <xf numFmtId="0" fontId="10" fillId="0" borderId="8" xfId="2" applyFont="1" applyBorder="1" applyAlignment="1"/>
    <xf numFmtId="0" fontId="10" fillId="0" borderId="5" xfId="2" applyFont="1" applyBorder="1" applyAlignment="1"/>
    <xf numFmtId="0" fontId="19" fillId="0" borderId="19" xfId="2" applyFont="1" applyBorder="1" applyAlignment="1">
      <alignment horizontal="center" vertical="center" shrinkToFit="1"/>
    </xf>
    <xf numFmtId="0" fontId="26" fillId="0" borderId="0" xfId="0" applyFont="1" applyBorder="1" applyAlignment="1">
      <alignment horizontal="center" vertical="center" shrinkToFit="1"/>
    </xf>
    <xf numFmtId="58" fontId="10" fillId="0" borderId="19" xfId="2" applyNumberFormat="1" applyFont="1" applyBorder="1" applyAlignment="1">
      <alignment horizontal="center" vertical="center"/>
    </xf>
    <xf numFmtId="0" fontId="10" fillId="0" borderId="0" xfId="2" applyFont="1" applyBorder="1" applyAlignment="1">
      <alignment horizontal="center" vertical="center"/>
    </xf>
    <xf numFmtId="0" fontId="10" fillId="0" borderId="19" xfId="2" applyFont="1" applyBorder="1" applyAlignment="1"/>
    <xf numFmtId="0" fontId="10" fillId="0" borderId="12" xfId="2" applyFont="1" applyBorder="1" applyAlignment="1">
      <alignment horizontal="center" vertical="center"/>
    </xf>
    <xf numFmtId="0" fontId="10" fillId="0" borderId="7" xfId="2" applyFont="1" applyBorder="1" applyAlignment="1">
      <alignment horizontal="center" vertical="center"/>
    </xf>
    <xf numFmtId="0" fontId="10" fillId="0" borderId="19" xfId="2" applyFont="1" applyBorder="1" applyAlignment="1">
      <alignment vertical="top" wrapText="1"/>
    </xf>
    <xf numFmtId="0" fontId="4" fillId="0" borderId="0" xfId="2" applyFont="1" applyAlignment="1">
      <alignment vertical="top" wrapText="1"/>
    </xf>
    <xf numFmtId="0" fontId="4" fillId="0" borderId="23" xfId="2" applyFont="1" applyBorder="1" applyAlignment="1">
      <alignment vertical="top" wrapText="1"/>
    </xf>
    <xf numFmtId="0" fontId="4" fillId="0" borderId="19" xfId="2" applyFont="1" applyBorder="1" applyAlignment="1">
      <alignment vertical="top" wrapText="1"/>
    </xf>
    <xf numFmtId="58" fontId="10" fillId="0" borderId="13" xfId="2" applyNumberFormat="1" applyFont="1" applyBorder="1" applyAlignment="1">
      <alignment horizontal="center" vertical="center"/>
    </xf>
    <xf numFmtId="0" fontId="10" fillId="0" borderId="13" xfId="2" applyFont="1" applyBorder="1" applyAlignment="1">
      <alignment horizontal="center" vertical="center" shrinkToFit="1"/>
    </xf>
    <xf numFmtId="0" fontId="10" fillId="0" borderId="11" xfId="2" applyFont="1" applyBorder="1" applyAlignment="1">
      <alignment horizontal="center" vertical="center" shrinkToFit="1"/>
    </xf>
    <xf numFmtId="0" fontId="10" fillId="0" borderId="10" xfId="2" applyFont="1" applyBorder="1" applyAlignment="1">
      <alignment horizontal="center" vertical="center" shrinkToFit="1"/>
    </xf>
    <xf numFmtId="0" fontId="10" fillId="0" borderId="9" xfId="2" applyFont="1" applyBorder="1" applyAlignment="1">
      <alignment horizontal="center" vertical="center" shrinkToFit="1"/>
    </xf>
    <xf numFmtId="0" fontId="11" fillId="0" borderId="0" xfId="2" applyFont="1" applyBorder="1" applyAlignment="1">
      <alignment horizontal="center" vertical="center"/>
    </xf>
    <xf numFmtId="0" fontId="10" fillId="0" borderId="3" xfId="2" applyFont="1" applyBorder="1" applyAlignment="1">
      <alignment horizontal="center"/>
    </xf>
    <xf numFmtId="38" fontId="10" fillId="0" borderId="13" xfId="3" applyFont="1" applyBorder="1" applyAlignment="1">
      <alignment horizontal="right" vertical="center"/>
    </xf>
    <xf numFmtId="38" fontId="10" fillId="0" borderId="11" xfId="3" applyFont="1" applyBorder="1" applyAlignment="1">
      <alignment horizontal="right" vertical="center"/>
    </xf>
    <xf numFmtId="0" fontId="10" fillId="0" borderId="13" xfId="2" applyFont="1" applyBorder="1" applyAlignment="1"/>
    <xf numFmtId="0" fontId="10" fillId="0" borderId="12" xfId="2" applyFont="1" applyBorder="1" applyAlignment="1"/>
    <xf numFmtId="0" fontId="10" fillId="0" borderId="11" xfId="2" applyFont="1" applyBorder="1" applyAlignment="1"/>
    <xf numFmtId="0" fontId="10" fillId="0" borderId="19" xfId="2" applyFont="1" applyBorder="1" applyAlignment="1">
      <alignment horizontal="right" vertical="center" wrapText="1"/>
    </xf>
    <xf numFmtId="0" fontId="4" fillId="0" borderId="0" xfId="2" applyFont="1" applyAlignment="1">
      <alignment horizontal="right" vertical="center"/>
    </xf>
    <xf numFmtId="0" fontId="4" fillId="0" borderId="19" xfId="2" applyFont="1" applyBorder="1" applyAlignment="1">
      <alignment horizontal="right" vertical="center"/>
    </xf>
    <xf numFmtId="178" fontId="10" fillId="0" borderId="0" xfId="2" applyNumberFormat="1" applyFont="1" applyBorder="1" applyAlignment="1">
      <alignment horizontal="right" vertical="center"/>
    </xf>
    <xf numFmtId="178" fontId="4" fillId="0" borderId="0" xfId="2" applyNumberFormat="1" applyFont="1" applyAlignment="1">
      <alignment horizontal="right" vertical="center"/>
    </xf>
    <xf numFmtId="0" fontId="4" fillId="0" borderId="0" xfId="2" applyNumberFormat="1" applyFont="1" applyAlignment="1">
      <alignment horizontal="left" vertical="center"/>
    </xf>
    <xf numFmtId="38" fontId="10" fillId="0" borderId="10" xfId="3" applyFont="1" applyBorder="1" applyAlignment="1">
      <alignment horizontal="right" vertical="center"/>
    </xf>
    <xf numFmtId="38" fontId="10" fillId="0" borderId="9" xfId="3" applyFont="1" applyBorder="1" applyAlignment="1">
      <alignment horizontal="right" vertical="center"/>
    </xf>
    <xf numFmtId="0" fontId="10" fillId="0" borderId="10" xfId="2" applyFont="1" applyBorder="1" applyAlignment="1"/>
    <xf numFmtId="0" fontId="10" fillId="0" borderId="9" xfId="2" applyFont="1" applyBorder="1" applyAlignment="1"/>
    <xf numFmtId="0" fontId="10" fillId="0" borderId="13" xfId="2" applyFont="1" applyBorder="1" applyAlignment="1">
      <alignment horizontal="left" vertical="center"/>
    </xf>
    <xf numFmtId="0" fontId="10" fillId="0" borderId="12" xfId="2" applyFont="1" applyBorder="1" applyAlignment="1">
      <alignment horizontal="left" vertical="center"/>
    </xf>
    <xf numFmtId="0" fontId="10" fillId="0" borderId="11" xfId="2" applyFont="1" applyBorder="1" applyAlignment="1">
      <alignment horizontal="left" vertical="center"/>
    </xf>
    <xf numFmtId="0" fontId="10" fillId="0" borderId="10" xfId="2" applyFont="1" applyBorder="1" applyAlignment="1">
      <alignment horizontal="left" vertical="center"/>
    </xf>
    <xf numFmtId="0" fontId="10" fillId="0" borderId="7" xfId="2" applyFont="1" applyBorder="1" applyAlignment="1">
      <alignment horizontal="left" vertical="center"/>
    </xf>
    <xf numFmtId="0" fontId="10" fillId="0" borderId="9" xfId="2" applyFont="1" applyBorder="1" applyAlignment="1">
      <alignment horizontal="left" vertical="center"/>
    </xf>
    <xf numFmtId="38" fontId="10" fillId="0" borderId="19" xfId="3" applyFont="1" applyBorder="1" applyAlignment="1">
      <alignment horizontal="right" vertical="center"/>
    </xf>
    <xf numFmtId="38" fontId="10" fillId="0" borderId="23" xfId="3" applyFont="1" applyBorder="1" applyAlignment="1">
      <alignment horizontal="right" vertical="center"/>
    </xf>
    <xf numFmtId="0" fontId="4" fillId="0" borderId="23" xfId="2" applyFont="1" applyBorder="1" applyAlignment="1">
      <alignment horizontal="right" vertical="center"/>
    </xf>
    <xf numFmtId="0" fontId="10" fillId="0" borderId="19" xfId="2" applyFont="1" applyBorder="1" applyAlignment="1">
      <alignment horizontal="right"/>
    </xf>
    <xf numFmtId="0" fontId="10" fillId="0" borderId="0" xfId="2" applyFont="1" applyBorder="1" applyAlignment="1">
      <alignment horizontal="right"/>
    </xf>
    <xf numFmtId="0" fontId="10" fillId="0" borderId="13" xfId="2" applyFont="1" applyBorder="1" applyAlignment="1">
      <alignment horizontal="left" vertical="center" wrapText="1"/>
    </xf>
    <xf numFmtId="0" fontId="10" fillId="0" borderId="19" xfId="2" applyFont="1" applyBorder="1" applyAlignment="1">
      <alignment horizontal="left" vertical="center" wrapText="1"/>
    </xf>
    <xf numFmtId="49" fontId="10" fillId="0" borderId="0" xfId="2" applyNumberFormat="1" applyFont="1" applyAlignment="1">
      <alignment horizontal="center"/>
    </xf>
    <xf numFmtId="0" fontId="0" fillId="0" borderId="19" xfId="0" applyBorder="1" applyAlignment="1">
      <alignment horizontal="right" vertical="center"/>
    </xf>
    <xf numFmtId="0" fontId="0" fillId="0" borderId="23" xfId="0" applyBorder="1" applyAlignment="1">
      <alignment horizontal="right" vertical="center"/>
    </xf>
    <xf numFmtId="0" fontId="20" fillId="0" borderId="2" xfId="0" applyFont="1" applyBorder="1" applyAlignment="1">
      <alignment horizontal="center" vertical="center"/>
    </xf>
    <xf numFmtId="0" fontId="20" fillId="0" borderId="1" xfId="0" applyFont="1" applyBorder="1" applyAlignment="1">
      <alignment horizontal="center" vertical="center"/>
    </xf>
    <xf numFmtId="38" fontId="20" fillId="0" borderId="2" xfId="1" applyFont="1" applyBorder="1" applyAlignment="1">
      <alignment vertical="center"/>
    </xf>
    <xf numFmtId="38" fontId="20" fillId="0" borderId="1" xfId="1" applyFont="1" applyBorder="1" applyAlignment="1">
      <alignment vertical="center"/>
    </xf>
    <xf numFmtId="38" fontId="20" fillId="0" borderId="0" xfId="1" applyFont="1" applyFill="1" applyBorder="1" applyAlignment="1">
      <alignment vertical="center"/>
    </xf>
    <xf numFmtId="0" fontId="23" fillId="0" borderId="2" xfId="0" applyFont="1" applyBorder="1" applyAlignment="1">
      <alignment horizontal="center" vertical="center"/>
    </xf>
    <xf numFmtId="0" fontId="23" fillId="0" borderId="1" xfId="0" applyFont="1" applyBorder="1" applyAlignment="1">
      <alignment horizontal="center" vertical="center"/>
    </xf>
    <xf numFmtId="177" fontId="23" fillId="0" borderId="2" xfId="0" applyNumberFormat="1" applyFont="1" applyBorder="1" applyAlignment="1">
      <alignment horizontal="center" vertical="center"/>
    </xf>
    <xf numFmtId="177" fontId="23" fillId="0" borderId="1" xfId="0" applyNumberFormat="1" applyFont="1" applyBorder="1" applyAlignment="1">
      <alignment horizontal="center" vertical="center"/>
    </xf>
    <xf numFmtId="0" fontId="23" fillId="0" borderId="13" xfId="0" applyFont="1" applyBorder="1" applyAlignment="1">
      <alignment vertical="center"/>
    </xf>
    <xf numFmtId="0" fontId="23" fillId="0" borderId="11" xfId="0" applyFont="1" applyBorder="1" applyAlignment="1">
      <alignment vertical="center"/>
    </xf>
    <xf numFmtId="0" fontId="23" fillId="0" borderId="10" xfId="0" applyFont="1" applyBorder="1" applyAlignment="1">
      <alignment vertical="center"/>
    </xf>
    <xf numFmtId="0" fontId="23" fillId="0" borderId="9" xfId="0" applyFont="1" applyBorder="1" applyAlignment="1">
      <alignment vertical="center"/>
    </xf>
    <xf numFmtId="0" fontId="20" fillId="0" borderId="0" xfId="0" applyFont="1" applyFill="1" applyBorder="1" applyAlignment="1">
      <alignment horizontal="center" vertical="center"/>
    </xf>
    <xf numFmtId="177" fontId="20" fillId="0" borderId="0" xfId="0" applyNumberFormat="1" applyFont="1" applyFill="1" applyBorder="1" applyAlignment="1">
      <alignment horizontal="center" vertical="center"/>
    </xf>
    <xf numFmtId="0" fontId="20" fillId="0" borderId="0" xfId="0" applyFont="1" applyFill="1" applyBorder="1" applyAlignment="1">
      <alignment vertical="center"/>
    </xf>
    <xf numFmtId="179" fontId="24" fillId="0" borderId="0" xfId="2" applyNumberFormat="1" applyFont="1" applyAlignment="1">
      <alignment horizontal="center" vertical="center"/>
    </xf>
    <xf numFmtId="0" fontId="24" fillId="0" borderId="0" xfId="2" applyFont="1" applyAlignment="1">
      <alignment horizontal="center" vertical="center"/>
    </xf>
    <xf numFmtId="0" fontId="14" fillId="6" borderId="6" xfId="2" applyFont="1" applyFill="1" applyBorder="1" applyAlignment="1">
      <alignment horizontal="center" vertical="center"/>
    </xf>
    <xf numFmtId="0" fontId="14" fillId="6" borderId="8" xfId="2" applyFont="1" applyFill="1" applyBorder="1" applyAlignment="1">
      <alignment horizontal="center" vertical="center"/>
    </xf>
    <xf numFmtId="0" fontId="14" fillId="6" borderId="5" xfId="2" applyFont="1" applyFill="1" applyBorder="1" applyAlignment="1">
      <alignment horizontal="center" vertical="center"/>
    </xf>
    <xf numFmtId="179" fontId="14" fillId="6" borderId="6" xfId="2" applyNumberFormat="1" applyFont="1" applyFill="1" applyBorder="1" applyAlignment="1">
      <alignment horizontal="center" vertical="center"/>
    </xf>
    <xf numFmtId="0" fontId="6" fillId="0" borderId="10" xfId="0" applyFont="1" applyFill="1" applyBorder="1" applyAlignment="1">
      <alignment horizontal="center" vertical="center"/>
    </xf>
    <xf numFmtId="0" fontId="0" fillId="0" borderId="7" xfId="0" applyFill="1" applyBorder="1" applyAlignment="1">
      <alignment horizontal="center" vertical="center"/>
    </xf>
    <xf numFmtId="0" fontId="32" fillId="0" borderId="7" xfId="0" applyFont="1" applyFill="1" applyBorder="1" applyAlignment="1">
      <alignment horizontal="center" vertical="center"/>
    </xf>
    <xf numFmtId="0" fontId="6" fillId="0" borderId="7" xfId="0" applyFont="1" applyFill="1" applyBorder="1" applyAlignment="1">
      <alignment horizontal="center" vertical="center"/>
    </xf>
    <xf numFmtId="0" fontId="32" fillId="0" borderId="0" xfId="0" applyFont="1" applyFill="1" applyAlignment="1">
      <alignment horizontal="center" vertical="center"/>
    </xf>
    <xf numFmtId="0" fontId="32" fillId="0" borderId="3" xfId="0" applyFont="1" applyFill="1" applyBorder="1" applyAlignment="1">
      <alignment horizontal="center" vertical="center"/>
    </xf>
    <xf numFmtId="0" fontId="32" fillId="0" borderId="12" xfId="0" applyFont="1" applyFill="1" applyBorder="1" applyAlignment="1">
      <alignment horizontal="center" vertical="center"/>
    </xf>
    <xf numFmtId="0" fontId="6" fillId="0" borderId="13" xfId="0" applyFont="1" applyFill="1" applyBorder="1" applyAlignment="1">
      <alignment horizontal="center" vertical="center"/>
    </xf>
    <xf numFmtId="0" fontId="6" fillId="0" borderId="12" xfId="0" applyFont="1" applyFill="1" applyBorder="1" applyAlignment="1">
      <alignment horizontal="center" vertical="center"/>
    </xf>
    <xf numFmtId="0" fontId="0" fillId="0" borderId="12" xfId="0" applyFill="1" applyBorder="1" applyAlignment="1">
      <alignment horizontal="center" vertical="center"/>
    </xf>
    <xf numFmtId="0" fontId="6" fillId="0" borderId="0" xfId="0" applyFont="1" applyFill="1" applyBorder="1" applyAlignment="1">
      <alignment horizontal="center" vertical="center"/>
    </xf>
    <xf numFmtId="0" fontId="32" fillId="0" borderId="0" xfId="0" applyFont="1" applyFill="1" applyBorder="1" applyAlignment="1">
      <alignment horizontal="center" vertical="center"/>
    </xf>
    <xf numFmtId="0" fontId="0" fillId="0" borderId="0" xfId="0" applyFill="1" applyAlignment="1">
      <alignment horizontal="center" vertical="center"/>
    </xf>
    <xf numFmtId="0" fontId="32" fillId="0" borderId="32" xfId="0" applyFont="1" applyFill="1" applyBorder="1" applyAlignment="1">
      <alignment horizontal="center" vertical="center"/>
    </xf>
    <xf numFmtId="0" fontId="32" fillId="0" borderId="0" xfId="0" applyFont="1" applyFill="1" applyAlignment="1">
      <alignment horizontal="right" vertical="center"/>
    </xf>
    <xf numFmtId="0" fontId="9" fillId="0" borderId="19" xfId="0" applyFont="1" applyBorder="1" applyAlignment="1">
      <alignment horizontal="left" vertical="center" shrinkToFit="1"/>
    </xf>
    <xf numFmtId="0" fontId="9" fillId="0" borderId="0" xfId="0" applyFont="1" applyAlignment="1">
      <alignment horizontal="left" vertical="center" shrinkToFit="1"/>
    </xf>
    <xf numFmtId="0" fontId="0" fillId="0" borderId="0" xfId="0" applyAlignment="1">
      <alignment vertical="center" shrinkToFit="1"/>
    </xf>
    <xf numFmtId="20" fontId="8" fillId="0" borderId="0" xfId="0" applyNumberFormat="1" applyFont="1" applyAlignment="1">
      <alignment horizontal="center" vertical="center"/>
    </xf>
    <xf numFmtId="0" fontId="8" fillId="0" borderId="0" xfId="0" applyFont="1" applyAlignment="1">
      <alignment horizontal="center" vertical="center"/>
    </xf>
    <xf numFmtId="0" fontId="9" fillId="0" borderId="6" xfId="0" applyFont="1" applyBorder="1" applyAlignment="1">
      <alignment horizontal="center" vertical="center"/>
    </xf>
    <xf numFmtId="0" fontId="0" fillId="0" borderId="8" xfId="0" applyBorder="1" applyAlignment="1">
      <alignment horizontal="center" vertical="center"/>
    </xf>
    <xf numFmtId="0" fontId="0" fillId="0" borderId="27" xfId="0" applyBorder="1" applyAlignment="1">
      <alignment horizontal="center" vertical="center"/>
    </xf>
    <xf numFmtId="0" fontId="9" fillId="0" borderId="0" xfId="0" applyFont="1" applyFill="1" applyAlignment="1">
      <alignment horizontal="left" vertical="center"/>
    </xf>
    <xf numFmtId="0" fontId="9" fillId="0" borderId="0" xfId="0" applyFont="1" applyAlignment="1">
      <alignment horizontal="left" vertical="center"/>
    </xf>
    <xf numFmtId="0" fontId="8" fillId="0" borderId="0" xfId="0" applyFont="1" applyAlignment="1">
      <alignment horizontal="center" vertical="top"/>
    </xf>
    <xf numFmtId="0" fontId="8" fillId="0" borderId="0" xfId="0" applyFont="1" applyBorder="1" applyAlignment="1">
      <alignment horizontal="center" vertical="top"/>
    </xf>
    <xf numFmtId="0" fontId="9" fillId="0" borderId="20" xfId="0" applyFont="1" applyFill="1" applyBorder="1" applyAlignment="1">
      <alignment horizontal="center" vertical="center"/>
    </xf>
    <xf numFmtId="0" fontId="9" fillId="0" borderId="21" xfId="0" applyFont="1" applyFill="1" applyBorder="1" applyAlignment="1">
      <alignment horizontal="center" vertical="center"/>
    </xf>
    <xf numFmtId="0" fontId="9" fillId="0" borderId="22" xfId="0" applyFont="1" applyFill="1" applyBorder="1" applyAlignment="1">
      <alignment horizontal="center" vertical="center"/>
    </xf>
    <xf numFmtId="0" fontId="8" fillId="0" borderId="0" xfId="0" applyFont="1" applyBorder="1" applyAlignment="1">
      <alignment horizontal="center" vertical="top" wrapText="1"/>
    </xf>
    <xf numFmtId="0" fontId="7" fillId="0" borderId="3" xfId="0" applyFont="1" applyBorder="1" applyAlignment="1">
      <alignment horizontal="center" vertical="center" shrinkToFit="1"/>
    </xf>
    <xf numFmtId="0" fontId="7" fillId="0" borderId="26" xfId="0" applyFont="1" applyBorder="1" applyAlignment="1">
      <alignment horizontal="center" vertical="center" shrinkToFit="1"/>
    </xf>
    <xf numFmtId="0" fontId="9" fillId="0" borderId="3" xfId="0" applyFont="1" applyBorder="1" applyAlignment="1">
      <alignment horizontal="center" vertical="center" textRotation="255"/>
    </xf>
    <xf numFmtId="0" fontId="8" fillId="0" borderId="3" xfId="0" applyFont="1" applyBorder="1" applyAlignment="1">
      <alignment horizontal="center" vertical="center"/>
    </xf>
    <xf numFmtId="0" fontId="8" fillId="0" borderId="26" xfId="0" applyFont="1" applyBorder="1" applyAlignment="1">
      <alignment horizontal="center" vertical="center"/>
    </xf>
    <xf numFmtId="0" fontId="9" fillId="0" borderId="13" xfId="0" applyFont="1" applyBorder="1" applyAlignment="1">
      <alignment horizontal="center" vertical="center"/>
    </xf>
    <xf numFmtId="0" fontId="9" fillId="0" borderId="11" xfId="0" applyFont="1" applyBorder="1" applyAlignment="1">
      <alignment horizontal="center" vertical="center"/>
    </xf>
    <xf numFmtId="0" fontId="9" fillId="0" borderId="19" xfId="0" applyFont="1" applyBorder="1" applyAlignment="1">
      <alignment horizontal="center" vertical="center"/>
    </xf>
    <xf numFmtId="0" fontId="9" fillId="0" borderId="23" xfId="0" applyFont="1" applyBorder="1" applyAlignment="1">
      <alignment horizontal="center" vertical="center"/>
    </xf>
    <xf numFmtId="0" fontId="9" fillId="0" borderId="10" xfId="0" applyFont="1" applyBorder="1" applyAlignment="1">
      <alignment horizontal="center" vertical="center"/>
    </xf>
    <xf numFmtId="0" fontId="9" fillId="0" borderId="9" xfId="0" applyFont="1" applyBorder="1" applyAlignment="1">
      <alignment horizontal="center" vertical="center"/>
    </xf>
    <xf numFmtId="0" fontId="9" fillId="0" borderId="2" xfId="0" applyFont="1" applyBorder="1" applyAlignment="1">
      <alignment horizontal="center" vertical="center" textRotation="255"/>
    </xf>
    <xf numFmtId="0" fontId="9" fillId="0" borderId="4" xfId="0" applyFont="1" applyBorder="1" applyAlignment="1">
      <alignment horizontal="center" vertical="center" textRotation="255"/>
    </xf>
    <xf numFmtId="0" fontId="0" fillId="0" borderId="1" xfId="0" applyBorder="1" applyAlignment="1">
      <alignment horizontal="center" vertical="center" textRotation="255"/>
    </xf>
    <xf numFmtId="0" fontId="0" fillId="0" borderId="0" xfId="0" applyAlignment="1">
      <alignment horizontal="center" vertical="center"/>
    </xf>
    <xf numFmtId="0" fontId="9" fillId="0" borderId="3" xfId="0" applyFont="1" applyBorder="1" applyAlignment="1">
      <alignment horizontal="center" vertical="center"/>
    </xf>
    <xf numFmtId="0" fontId="9" fillId="0" borderId="26" xfId="0" applyFont="1" applyBorder="1" applyAlignment="1">
      <alignment horizontal="center" vertical="center"/>
    </xf>
    <xf numFmtId="0" fontId="9" fillId="0" borderId="19" xfId="0" applyFont="1" applyBorder="1" applyAlignment="1">
      <alignment horizontal="left" vertical="center"/>
    </xf>
    <xf numFmtId="0" fontId="0" fillId="0" borderId="0" xfId="0" applyAlignment="1">
      <alignment vertical="center"/>
    </xf>
    <xf numFmtId="0" fontId="0" fillId="0" borderId="8" xfId="0" applyFill="1" applyBorder="1" applyAlignment="1">
      <alignment vertical="center" shrinkToFit="1"/>
    </xf>
    <xf numFmtId="0" fontId="0" fillId="0" borderId="5" xfId="0" applyFill="1" applyBorder="1" applyAlignment="1">
      <alignment vertical="center" shrinkToFit="1"/>
    </xf>
    <xf numFmtId="0" fontId="18" fillId="0" borderId="6" xfId="0" applyFont="1" applyFill="1" applyBorder="1" applyAlignment="1">
      <alignment vertical="center" shrinkToFit="1"/>
    </xf>
    <xf numFmtId="0" fontId="23" fillId="0" borderId="6" xfId="0" applyFont="1" applyBorder="1" applyAlignment="1">
      <alignment vertical="center" shrinkToFit="1"/>
    </xf>
    <xf numFmtId="0" fontId="23" fillId="0" borderId="8" xfId="0" applyFont="1" applyBorder="1" applyAlignment="1">
      <alignment vertical="center" shrinkToFit="1"/>
    </xf>
    <xf numFmtId="0" fontId="23" fillId="0" borderId="5" xfId="0" applyFont="1" applyBorder="1" applyAlignment="1">
      <alignment vertical="center" shrinkToFit="1"/>
    </xf>
    <xf numFmtId="0" fontId="16" fillId="0" borderId="13" xfId="0" applyFont="1" applyBorder="1" applyAlignment="1">
      <alignment horizontal="center" vertical="center"/>
    </xf>
    <xf numFmtId="0" fontId="17" fillId="0" borderId="11" xfId="0" applyFont="1" applyBorder="1" applyAlignment="1">
      <alignment horizontal="center" vertical="center"/>
    </xf>
    <xf numFmtId="0" fontId="17" fillId="0" borderId="10" xfId="0" applyFont="1" applyBorder="1" applyAlignment="1">
      <alignment horizontal="center" vertical="center"/>
    </xf>
    <xf numFmtId="0" fontId="17" fillId="0" borderId="9" xfId="0" applyFont="1" applyBorder="1" applyAlignment="1">
      <alignment horizontal="center" vertical="center"/>
    </xf>
    <xf numFmtId="0" fontId="0" fillId="0" borderId="6" xfId="0" applyBorder="1" applyAlignment="1">
      <alignment horizontal="center" vertical="center" shrinkToFit="1"/>
    </xf>
    <xf numFmtId="0" fontId="0" fillId="0" borderId="8" xfId="0" applyBorder="1" applyAlignment="1">
      <alignment horizontal="center" vertical="center" shrinkToFit="1"/>
    </xf>
    <xf numFmtId="0" fontId="0" fillId="0" borderId="5" xfId="0" applyBorder="1" applyAlignment="1">
      <alignment horizontal="center" vertical="center" shrinkToFit="1"/>
    </xf>
    <xf numFmtId="0" fontId="23" fillId="0" borderId="6" xfId="0" applyFont="1" applyFill="1" applyBorder="1" applyAlignment="1">
      <alignment vertical="center" shrinkToFit="1"/>
    </xf>
    <xf numFmtId="0" fontId="23" fillId="0" borderId="8" xfId="0" applyFont="1" applyFill="1" applyBorder="1" applyAlignment="1">
      <alignment vertical="center" shrinkToFit="1"/>
    </xf>
    <xf numFmtId="0" fontId="23" fillId="0" borderId="5" xfId="0" applyFont="1" applyFill="1" applyBorder="1" applyAlignment="1">
      <alignment vertical="center" shrinkToFit="1"/>
    </xf>
  </cellXfs>
  <cellStyles count="12">
    <cellStyle name="パーセント 2" xfId="8" xr:uid="{00000000-0005-0000-0000-000000000000}"/>
    <cellStyle name="桁区切り" xfId="1" builtinId="6"/>
    <cellStyle name="桁区切り 2" xfId="3" xr:uid="{00000000-0005-0000-0000-000002000000}"/>
    <cellStyle name="桁区切り 3" xfId="6" xr:uid="{00000000-0005-0000-0000-000003000000}"/>
    <cellStyle name="桁区切り 4" xfId="7" xr:uid="{00000000-0005-0000-0000-000004000000}"/>
    <cellStyle name="桁区切り 4 2" xfId="9" xr:uid="{00000000-0005-0000-0000-000005000000}"/>
    <cellStyle name="標準" xfId="0" builtinId="0"/>
    <cellStyle name="標準 2" xfId="2" xr:uid="{00000000-0005-0000-0000-000007000000}"/>
    <cellStyle name="標準 2 2" xfId="10" xr:uid="{00000000-0005-0000-0000-000008000000}"/>
    <cellStyle name="標準 3" xfId="4" xr:uid="{00000000-0005-0000-0000-000009000000}"/>
    <cellStyle name="標準 3 2" xfId="5" xr:uid="{00000000-0005-0000-0000-00000A000000}"/>
    <cellStyle name="標準 4" xfId="11" xr:uid="{00000000-0005-0000-0000-00000B000000}"/>
  </cellStyles>
  <dxfs count="0"/>
  <tableStyles count="0" defaultTableStyle="TableStyleMedium2" defaultPivotStyle="PivotStyleLight16"/>
  <colors>
    <mruColors>
      <color rgb="FFFF66FF"/>
      <color rgb="FFFF00FF"/>
      <color rgb="FFFF99FF"/>
      <color rgb="FFFFFFCC"/>
      <color rgb="FFFFCCFF"/>
      <color rgb="FFCC3300"/>
      <color rgb="FFFF9900"/>
      <color rgb="FF4D4D4D"/>
      <color rgb="FFFFFF00"/>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drawing1.xml><?xml version="1.0" encoding="utf-8"?>
<xdr:wsDr xmlns:xdr="http://schemas.openxmlformats.org/drawingml/2006/spreadsheetDrawing" xmlns:a="http://schemas.openxmlformats.org/drawingml/2006/main">
  <xdr:twoCellAnchor>
    <xdr:from>
      <xdr:col>0</xdr:col>
      <xdr:colOff>257175</xdr:colOff>
      <xdr:row>1</xdr:row>
      <xdr:rowOff>133349</xdr:rowOff>
    </xdr:from>
    <xdr:to>
      <xdr:col>10</xdr:col>
      <xdr:colOff>504825</xdr:colOff>
      <xdr:row>53</xdr:row>
      <xdr:rowOff>161925</xdr:rowOff>
    </xdr:to>
    <xdr:sp macro="" textlink="">
      <xdr:nvSpPr>
        <xdr:cNvPr id="2" name="テキスト ボックス 1">
          <a:extLst>
            <a:ext uri="{FF2B5EF4-FFF2-40B4-BE49-F238E27FC236}">
              <a16:creationId xmlns:a16="http://schemas.microsoft.com/office/drawing/2014/main" id="{6E6DDD04-5502-45E3-8155-5C47425707DA}"/>
            </a:ext>
          </a:extLst>
        </xdr:cNvPr>
        <xdr:cNvSpPr txBox="1"/>
      </xdr:nvSpPr>
      <xdr:spPr>
        <a:xfrm>
          <a:off x="257175" y="304799"/>
          <a:ext cx="7105650" cy="8943976"/>
        </a:xfrm>
        <a:prstGeom prst="rect">
          <a:avLst/>
        </a:prstGeom>
        <a:noFill/>
        <a:ln w="25400" cmpd="sng">
          <a:solidFill>
            <a:schemeClr val="tx1"/>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pPr algn="ctr"/>
          <a:endParaRPr kumimoji="1" lang="en-US" altLang="ja-JP" sz="1400"/>
        </a:p>
        <a:p>
          <a:pPr algn="ctr"/>
          <a:endParaRPr kumimoji="1" lang="en-US" altLang="ja-JP" sz="1400"/>
        </a:p>
        <a:p>
          <a:pPr algn="ctr"/>
          <a:r>
            <a:rPr kumimoji="1" lang="ja-JP" altLang="en-US" sz="2000"/>
            <a:t>見積参考資料</a:t>
          </a:r>
          <a:endParaRPr kumimoji="1" lang="en-US" altLang="ja-JP" sz="2000"/>
        </a:p>
        <a:p>
          <a:endParaRPr kumimoji="1" lang="en-US" altLang="ja-JP" sz="1400"/>
        </a:p>
        <a:p>
          <a:endParaRPr kumimoji="1" lang="en-US" altLang="ja-JP" sz="1400"/>
        </a:p>
        <a:p>
          <a:endParaRPr kumimoji="1" lang="en-US" altLang="ja-JP" sz="1400"/>
        </a:p>
        <a:p>
          <a:endParaRPr kumimoji="1" lang="en-US" altLang="ja-JP" sz="1400"/>
        </a:p>
        <a:p>
          <a:r>
            <a:rPr kumimoji="1" lang="ja-JP" altLang="en-US" sz="1400"/>
            <a:t>　　</a:t>
          </a:r>
          <a:r>
            <a:rPr kumimoji="1" lang="ja-JP" altLang="en-US" sz="1400">
              <a:latin typeface="+mj-ea"/>
              <a:ea typeface="+mj-ea"/>
            </a:rPr>
            <a:t>この「参考資料」は入札参加者の適正かつ迅速な見積に資するための資料であり、</a:t>
          </a:r>
          <a:endParaRPr kumimoji="1" lang="en-US" altLang="ja-JP" sz="1400">
            <a:latin typeface="+mj-ea"/>
            <a:ea typeface="+mj-ea"/>
          </a:endParaRPr>
        </a:p>
        <a:p>
          <a:endParaRPr kumimoji="1" lang="en-US" altLang="ja-JP" sz="1400">
            <a:latin typeface="+mj-ea"/>
            <a:ea typeface="+mj-ea"/>
          </a:endParaRPr>
        </a:p>
        <a:p>
          <a:r>
            <a:rPr kumimoji="1" lang="ja-JP" altLang="en-US" sz="1400">
              <a:latin typeface="+mj-ea"/>
              <a:ea typeface="+mj-ea"/>
            </a:rPr>
            <a:t>契約書第一条にいう設計図書ではなく、従って「参考資料」は委託契約上の拘束力を</a:t>
          </a:r>
          <a:endParaRPr kumimoji="1" lang="en-US" altLang="ja-JP" sz="1400">
            <a:latin typeface="+mj-ea"/>
            <a:ea typeface="+mj-ea"/>
          </a:endParaRPr>
        </a:p>
        <a:p>
          <a:endParaRPr kumimoji="1" lang="en-US" altLang="ja-JP" sz="1400">
            <a:latin typeface="+mj-ea"/>
            <a:ea typeface="+mj-ea"/>
          </a:endParaRPr>
        </a:p>
        <a:p>
          <a:r>
            <a:rPr kumimoji="1" lang="ja-JP" altLang="en-US" sz="1400">
              <a:latin typeface="+mj-ea"/>
              <a:ea typeface="+mj-ea"/>
            </a:rPr>
            <a:t>生じるものではなく、業務目的物を完成させるための一切の手段について受注者の</a:t>
          </a:r>
          <a:endParaRPr kumimoji="1" lang="en-US" altLang="ja-JP" sz="1400">
            <a:latin typeface="+mj-ea"/>
            <a:ea typeface="+mj-ea"/>
          </a:endParaRPr>
        </a:p>
        <a:p>
          <a:endParaRPr kumimoji="1" lang="en-US" altLang="ja-JP" sz="1400">
            <a:latin typeface="+mj-ea"/>
            <a:ea typeface="+mj-ea"/>
          </a:endParaRPr>
        </a:p>
        <a:p>
          <a:r>
            <a:rPr kumimoji="1" lang="ja-JP" altLang="en-US" sz="1400">
              <a:latin typeface="+mj-ea"/>
              <a:ea typeface="+mj-ea"/>
            </a:rPr>
            <a:t>責任において定めるものとする。</a:t>
          </a:r>
          <a:endParaRPr kumimoji="1" lang="en-US" altLang="ja-JP" sz="1400">
            <a:latin typeface="+mj-ea"/>
            <a:ea typeface="+mj-ea"/>
          </a:endParaRPr>
        </a:p>
        <a:p>
          <a:endParaRPr kumimoji="1" lang="en-US" altLang="ja-JP" sz="1400">
            <a:latin typeface="+mj-ea"/>
            <a:ea typeface="+mj-ea"/>
          </a:endParaRPr>
        </a:p>
        <a:p>
          <a:r>
            <a:rPr kumimoji="1" lang="ja-JP" altLang="en-US" sz="1400">
              <a:latin typeface="+mj-ea"/>
              <a:ea typeface="+mj-ea"/>
            </a:rPr>
            <a:t>　なお、この「参考資料」の有効期間は、この業務の入札日とする。</a:t>
          </a:r>
          <a:endParaRPr kumimoji="1" lang="en-US" altLang="ja-JP" sz="1400">
            <a:latin typeface="+mj-ea"/>
            <a:ea typeface="+mj-ea"/>
          </a:endParaRPr>
        </a:p>
        <a:p>
          <a:endParaRPr kumimoji="1" lang="en-US" altLang="ja-JP" sz="1400">
            <a:latin typeface="+mj-ea"/>
            <a:ea typeface="+mj-ea"/>
          </a:endParaRPr>
        </a:p>
        <a:p>
          <a:endParaRPr kumimoji="1" lang="en-US" altLang="ja-JP" sz="1400">
            <a:latin typeface="+mj-ea"/>
            <a:ea typeface="+mj-ea"/>
          </a:endParaRPr>
        </a:p>
        <a:p>
          <a:pPr algn="l"/>
          <a:r>
            <a:rPr kumimoji="1" lang="ja-JP" altLang="en-US" sz="1400">
              <a:latin typeface="+mj-ea"/>
              <a:ea typeface="+mj-ea"/>
            </a:rPr>
            <a:t>　　　　業務名　　令和８～１０年度</a:t>
          </a:r>
          <a:endParaRPr kumimoji="1" lang="en-US" altLang="ja-JP" sz="1400">
            <a:latin typeface="+mj-ea"/>
            <a:ea typeface="+mj-ea"/>
          </a:endParaRPr>
        </a:p>
        <a:p>
          <a:pPr algn="l"/>
          <a:r>
            <a:rPr kumimoji="1" lang="ja-JP" altLang="en-US" sz="1400">
              <a:latin typeface="+mj-ea"/>
              <a:ea typeface="+mj-ea"/>
            </a:rPr>
            <a:t>　　　　　　　　　　 雁坂ﾄﾝﾈﾙ有料道路料金徴収及び監視等業務委託</a:t>
          </a:r>
          <a:endParaRPr kumimoji="1" lang="en-US" altLang="ja-JP" sz="1400">
            <a:latin typeface="+mj-ea"/>
            <a:ea typeface="+mj-ea"/>
          </a:endParaRPr>
        </a:p>
        <a:p>
          <a:pPr algn="l"/>
          <a:endParaRPr kumimoji="1" lang="en-US" altLang="ja-JP" sz="1400">
            <a:latin typeface="+mj-ea"/>
            <a:ea typeface="+mj-ea"/>
          </a:endParaRPr>
        </a:p>
        <a:p>
          <a:pPr algn="l"/>
          <a:r>
            <a:rPr kumimoji="1" lang="ja-JP" altLang="en-US" sz="1400">
              <a:latin typeface="+mj-ea"/>
              <a:ea typeface="+mj-ea"/>
            </a:rPr>
            <a:t>　　　　委託場所　山梨市三富川浦地内外</a:t>
          </a:r>
          <a:r>
            <a:rPr kumimoji="1" lang="ja-JP" altLang="en-US" sz="1400">
              <a:solidFill>
                <a:schemeClr val="tx1"/>
              </a:solidFill>
              <a:effectLst/>
              <a:latin typeface="+mj-ea"/>
              <a:ea typeface="+mj-ea"/>
              <a:cs typeface="+mn-cs"/>
            </a:rPr>
            <a:t>　　</a:t>
          </a:r>
          <a:endParaRPr kumimoji="1" lang="en-US" altLang="ja-JP" sz="1400">
            <a:solidFill>
              <a:schemeClr val="tx1"/>
            </a:solidFill>
            <a:effectLst/>
            <a:latin typeface="+mj-ea"/>
            <a:ea typeface="+mj-ea"/>
            <a:cs typeface="+mn-cs"/>
          </a:endParaRPr>
        </a:p>
        <a:p>
          <a:pPr algn="l"/>
          <a:endParaRPr kumimoji="1" lang="en-US" altLang="ja-JP" sz="1400">
            <a:solidFill>
              <a:schemeClr val="tx1"/>
            </a:solidFill>
            <a:effectLst/>
            <a:latin typeface="+mj-ea"/>
            <a:ea typeface="+mj-ea"/>
            <a:cs typeface="+mn-cs"/>
          </a:endParaRPr>
        </a:p>
        <a:p>
          <a:r>
            <a:rPr kumimoji="1" lang="ja-JP" altLang="en-US" sz="1400">
              <a:solidFill>
                <a:schemeClr val="tx1"/>
              </a:solidFill>
              <a:effectLst/>
              <a:latin typeface="+mj-ea"/>
              <a:ea typeface="+mj-ea"/>
              <a:cs typeface="+mn-cs"/>
            </a:rPr>
            <a:t>　　</a:t>
          </a:r>
          <a:endParaRPr kumimoji="1" lang="en-US" altLang="ja-JP" sz="1400">
            <a:solidFill>
              <a:schemeClr val="tx1"/>
            </a:solidFill>
            <a:effectLst/>
            <a:latin typeface="+mj-ea"/>
            <a:ea typeface="+mj-ea"/>
            <a:cs typeface="+mn-cs"/>
          </a:endParaRPr>
        </a:p>
        <a:p>
          <a:r>
            <a:rPr kumimoji="1" lang="ja-JP" altLang="en-US" sz="1400">
              <a:solidFill>
                <a:schemeClr val="tx1"/>
              </a:solidFill>
              <a:effectLst/>
              <a:latin typeface="+mj-ea"/>
              <a:ea typeface="+mj-ea"/>
              <a:cs typeface="+mn-cs"/>
            </a:rPr>
            <a:t>　　</a:t>
          </a:r>
          <a:r>
            <a:rPr kumimoji="1" lang="ja-JP" altLang="ja-JP" sz="1400">
              <a:solidFill>
                <a:schemeClr val="tx1"/>
              </a:solidFill>
              <a:effectLst/>
              <a:latin typeface="+mj-ea"/>
              <a:ea typeface="+mj-ea"/>
              <a:cs typeface="+mn-cs"/>
            </a:rPr>
            <a:t>入札時の見積書について</a:t>
          </a:r>
          <a:endParaRPr lang="ja-JP" altLang="ja-JP" sz="1400">
            <a:effectLst/>
            <a:latin typeface="+mj-ea"/>
            <a:ea typeface="+mj-ea"/>
          </a:endParaRPr>
        </a:p>
        <a:p>
          <a:r>
            <a:rPr kumimoji="1" lang="ja-JP" altLang="ja-JP" sz="1400">
              <a:solidFill>
                <a:schemeClr val="tx1"/>
              </a:solidFill>
              <a:effectLst/>
              <a:latin typeface="+mj-ea"/>
              <a:ea typeface="+mj-ea"/>
              <a:cs typeface="+mn-cs"/>
            </a:rPr>
            <a:t>　　</a:t>
          </a:r>
          <a:endParaRPr kumimoji="1" lang="en-US" altLang="ja-JP" sz="1400">
            <a:solidFill>
              <a:schemeClr val="tx1"/>
            </a:solidFill>
            <a:effectLst/>
            <a:latin typeface="+mj-ea"/>
            <a:ea typeface="+mj-ea"/>
            <a:cs typeface="+mn-cs"/>
          </a:endParaRPr>
        </a:p>
        <a:p>
          <a:r>
            <a:rPr kumimoji="1" lang="ja-JP" altLang="ja-JP" sz="1400">
              <a:solidFill>
                <a:schemeClr val="tx1"/>
              </a:solidFill>
              <a:effectLst/>
              <a:latin typeface="+mj-ea"/>
              <a:ea typeface="+mj-ea"/>
              <a:cs typeface="+mn-cs"/>
            </a:rPr>
            <a:t>入札に際し提出する業務内訳書は様式に準じて作成し、数量、単価及び金額等を</a:t>
          </a:r>
          <a:endParaRPr lang="ja-JP" altLang="ja-JP" sz="1400">
            <a:effectLst/>
            <a:latin typeface="+mj-ea"/>
            <a:ea typeface="+mj-ea"/>
          </a:endParaRPr>
        </a:p>
        <a:p>
          <a:endParaRPr kumimoji="1" lang="en-US" altLang="ja-JP" sz="1400">
            <a:solidFill>
              <a:schemeClr val="tx1"/>
            </a:solidFill>
            <a:effectLst/>
            <a:latin typeface="+mj-ea"/>
            <a:ea typeface="+mj-ea"/>
            <a:cs typeface="+mn-cs"/>
          </a:endParaRPr>
        </a:p>
        <a:p>
          <a:r>
            <a:rPr kumimoji="1" lang="ja-JP" altLang="ja-JP" sz="1400">
              <a:solidFill>
                <a:schemeClr val="tx1"/>
              </a:solidFill>
              <a:effectLst/>
              <a:latin typeface="+mj-ea"/>
              <a:ea typeface="+mj-ea"/>
              <a:cs typeface="+mn-cs"/>
            </a:rPr>
            <a:t>明らかにすること。なお、業務内訳書において、数量、単価の明示のない項目につい</a:t>
          </a:r>
          <a:endParaRPr lang="ja-JP" altLang="ja-JP" sz="1400">
            <a:effectLst/>
            <a:latin typeface="+mj-ea"/>
            <a:ea typeface="+mj-ea"/>
          </a:endParaRPr>
        </a:p>
        <a:p>
          <a:endParaRPr kumimoji="1" lang="en-US" altLang="ja-JP" sz="1400">
            <a:solidFill>
              <a:schemeClr val="tx1"/>
            </a:solidFill>
            <a:effectLst/>
            <a:latin typeface="+mj-ea"/>
            <a:ea typeface="+mj-ea"/>
            <a:cs typeface="+mn-cs"/>
          </a:endParaRPr>
        </a:p>
        <a:p>
          <a:r>
            <a:rPr kumimoji="1" lang="ja-JP" altLang="ja-JP" sz="1400">
              <a:solidFill>
                <a:schemeClr val="tx1"/>
              </a:solidFill>
              <a:effectLst/>
              <a:latin typeface="+mj-ea"/>
              <a:ea typeface="+mj-ea"/>
              <a:cs typeface="+mn-cs"/>
            </a:rPr>
            <a:t>ては明細書又は単価表を添付すること。</a:t>
          </a:r>
          <a:endParaRPr lang="ja-JP" altLang="ja-JP" sz="1400">
            <a:effectLst/>
            <a:latin typeface="+mj-ea"/>
            <a:ea typeface="+mj-ea"/>
          </a:endParaRPr>
        </a:p>
        <a:p>
          <a:pPr algn="l"/>
          <a:endParaRPr kumimoji="1" lang="ja-JP" altLang="en-US" sz="1400"/>
        </a:p>
      </xdr:txBody>
    </xdr:sp>
    <xdr:clientData/>
  </xdr:twoCellAnchor>
  <xdr:oneCellAnchor>
    <xdr:from>
      <xdr:col>3</xdr:col>
      <xdr:colOff>180975</xdr:colOff>
      <xdr:row>55</xdr:row>
      <xdr:rowOff>85725</xdr:rowOff>
    </xdr:from>
    <xdr:ext cx="3001847" cy="425822"/>
    <xdr:sp macro="" textlink="">
      <xdr:nvSpPr>
        <xdr:cNvPr id="3" name="テキスト ボックス 2">
          <a:extLst>
            <a:ext uri="{FF2B5EF4-FFF2-40B4-BE49-F238E27FC236}">
              <a16:creationId xmlns:a16="http://schemas.microsoft.com/office/drawing/2014/main" id="{6BE2FD5E-9453-4F64-8E4E-7266BABBAC65}"/>
            </a:ext>
          </a:extLst>
        </xdr:cNvPr>
        <xdr:cNvSpPr txBox="1"/>
      </xdr:nvSpPr>
      <xdr:spPr>
        <a:xfrm>
          <a:off x="2238375" y="9515475"/>
          <a:ext cx="3001847" cy="42582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2000"/>
            <a:t>山　梨　県　道　路　公　社</a:t>
          </a:r>
          <a:endParaRPr kumimoji="1" lang="en-US" altLang="ja-JP" sz="2000"/>
        </a:p>
      </xdr:txBody>
    </xdr:sp>
    <xdr:clientData/>
  </xdr:oneCellAnchor>
</xdr:wsDr>
</file>

<file path=xl/drawings/drawing2.xml><?xml version="1.0" encoding="utf-8"?>
<xdr:wsDr xmlns:xdr="http://schemas.openxmlformats.org/drawingml/2006/spreadsheetDrawing" xmlns:a="http://schemas.openxmlformats.org/drawingml/2006/main">
  <xdr:twoCellAnchor>
    <xdr:from>
      <xdr:col>18</xdr:col>
      <xdr:colOff>11206</xdr:colOff>
      <xdr:row>30</xdr:row>
      <xdr:rowOff>67236</xdr:rowOff>
    </xdr:from>
    <xdr:to>
      <xdr:col>19</xdr:col>
      <xdr:colOff>38102</xdr:colOff>
      <xdr:row>40</xdr:row>
      <xdr:rowOff>23466</xdr:rowOff>
    </xdr:to>
    <xdr:cxnSp macro="">
      <xdr:nvCxnSpPr>
        <xdr:cNvPr id="2" name="直線矢印コネクタ 1">
          <a:extLst>
            <a:ext uri="{FF2B5EF4-FFF2-40B4-BE49-F238E27FC236}">
              <a16:creationId xmlns:a16="http://schemas.microsoft.com/office/drawing/2014/main" id="{00000000-0008-0000-0800-000002000000}"/>
            </a:ext>
          </a:extLst>
        </xdr:cNvPr>
        <xdr:cNvCxnSpPr/>
      </xdr:nvCxnSpPr>
      <xdr:spPr>
        <a:xfrm flipH="1" flipV="1">
          <a:off x="5154706" y="6420411"/>
          <a:ext cx="312646" cy="3023280"/>
        </a:xfrm>
        <a:prstGeom prst="straightConnector1">
          <a:avLst/>
        </a:prstGeom>
        <a:ln>
          <a:solidFill>
            <a:srgbClr val="CC33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27</xdr:col>
      <xdr:colOff>90768</xdr:colOff>
      <xdr:row>4</xdr:row>
      <xdr:rowOff>50987</xdr:rowOff>
    </xdr:from>
    <xdr:to>
      <xdr:col>29</xdr:col>
      <xdr:colOff>119342</xdr:colOff>
      <xdr:row>18</xdr:row>
      <xdr:rowOff>203387</xdr:rowOff>
    </xdr:to>
    <xdr:sp macro="" textlink="">
      <xdr:nvSpPr>
        <xdr:cNvPr id="4" name="右中かっこ 3">
          <a:extLst>
            <a:ext uri="{FF2B5EF4-FFF2-40B4-BE49-F238E27FC236}">
              <a16:creationId xmlns:a16="http://schemas.microsoft.com/office/drawing/2014/main" id="{00000000-0008-0000-0800-000004000000}"/>
            </a:ext>
          </a:extLst>
        </xdr:cNvPr>
        <xdr:cNvSpPr/>
      </xdr:nvSpPr>
      <xdr:spPr>
        <a:xfrm>
          <a:off x="7806018" y="927287"/>
          <a:ext cx="600074" cy="2762250"/>
        </a:xfrm>
        <a:prstGeom prst="rightBrace">
          <a:avLst/>
        </a:prstGeom>
        <a:ln>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oneCellAnchor>
    <xdr:from>
      <xdr:col>16</xdr:col>
      <xdr:colOff>22413</xdr:colOff>
      <xdr:row>29</xdr:row>
      <xdr:rowOff>179293</xdr:rowOff>
    </xdr:from>
    <xdr:ext cx="537882" cy="123265"/>
    <xdr:sp macro="" textlink="">
      <xdr:nvSpPr>
        <xdr:cNvPr id="7" name="テキスト ボックス 6">
          <a:extLst>
            <a:ext uri="{FF2B5EF4-FFF2-40B4-BE49-F238E27FC236}">
              <a16:creationId xmlns:a16="http://schemas.microsoft.com/office/drawing/2014/main" id="{00000000-0008-0000-0800-000007000000}"/>
            </a:ext>
          </a:extLst>
        </xdr:cNvPr>
        <xdr:cNvSpPr txBox="1"/>
      </xdr:nvSpPr>
      <xdr:spPr>
        <a:xfrm>
          <a:off x="4684060" y="6320117"/>
          <a:ext cx="537882" cy="123265"/>
        </a:xfrm>
        <a:prstGeom prst="rect">
          <a:avLst/>
        </a:prstGeom>
        <a:noFill/>
        <a:ln>
          <a:solidFill>
            <a:srgbClr val="FF0000"/>
          </a:solidFill>
          <a:prstDash val="dash"/>
        </a:ln>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pPr algn="ctr"/>
          <a:r>
            <a:rPr kumimoji="1" lang="ja-JP" altLang="en-US" sz="1000"/>
            <a:t>パト</a:t>
          </a:r>
          <a:endParaRPr kumimoji="1" lang="en-US" altLang="ja-JP" sz="1000"/>
        </a:p>
      </xdr:txBody>
    </xdr:sp>
    <xdr:clientData/>
  </xdr:oneCellAnchor>
  <xdr:oneCellAnchor>
    <xdr:from>
      <xdr:col>32</xdr:col>
      <xdr:colOff>11208</xdr:colOff>
      <xdr:row>33</xdr:row>
      <xdr:rowOff>11206</xdr:rowOff>
    </xdr:from>
    <xdr:ext cx="526675" cy="302558"/>
    <xdr:sp macro="" textlink="">
      <xdr:nvSpPr>
        <xdr:cNvPr id="8" name="テキスト ボックス 7">
          <a:extLst>
            <a:ext uri="{FF2B5EF4-FFF2-40B4-BE49-F238E27FC236}">
              <a16:creationId xmlns:a16="http://schemas.microsoft.com/office/drawing/2014/main" id="{00000000-0008-0000-0800-000008000000}"/>
            </a:ext>
          </a:extLst>
        </xdr:cNvPr>
        <xdr:cNvSpPr txBox="1"/>
      </xdr:nvSpPr>
      <xdr:spPr>
        <a:xfrm>
          <a:off x="9334502" y="7160559"/>
          <a:ext cx="526675" cy="302558"/>
        </a:xfrm>
        <a:prstGeom prst="rect">
          <a:avLst/>
        </a:prstGeom>
        <a:noFill/>
        <a:ln>
          <a:solidFill>
            <a:srgbClr val="FF0000"/>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pPr algn="ctr"/>
          <a:r>
            <a:rPr kumimoji="1" lang="ja-JP" altLang="en-US" sz="1200"/>
            <a:t>パト</a:t>
          </a:r>
          <a:endParaRPr kumimoji="1" lang="en-US" altLang="ja-JP" sz="1200"/>
        </a:p>
      </xdr:txBody>
    </xdr:sp>
    <xdr:clientData/>
  </xdr:oneCellAnchor>
  <xdr:oneCellAnchor>
    <xdr:from>
      <xdr:col>50</xdr:col>
      <xdr:colOff>11208</xdr:colOff>
      <xdr:row>33</xdr:row>
      <xdr:rowOff>0</xdr:rowOff>
    </xdr:from>
    <xdr:ext cx="537882" cy="302559"/>
    <xdr:sp macro="" textlink="">
      <xdr:nvSpPr>
        <xdr:cNvPr id="11" name="テキスト ボックス 10">
          <a:extLst>
            <a:ext uri="{FF2B5EF4-FFF2-40B4-BE49-F238E27FC236}">
              <a16:creationId xmlns:a16="http://schemas.microsoft.com/office/drawing/2014/main" id="{00000000-0008-0000-0800-00000B000000}"/>
            </a:ext>
          </a:extLst>
        </xdr:cNvPr>
        <xdr:cNvSpPr txBox="1"/>
      </xdr:nvSpPr>
      <xdr:spPr>
        <a:xfrm>
          <a:off x="14578855" y="7149353"/>
          <a:ext cx="537882" cy="302559"/>
        </a:xfrm>
        <a:prstGeom prst="rect">
          <a:avLst/>
        </a:prstGeom>
        <a:noFill/>
        <a:ln>
          <a:solidFill>
            <a:srgbClr val="FF0000"/>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pPr algn="ctr"/>
          <a:r>
            <a:rPr kumimoji="1" lang="ja-JP" altLang="en-US" sz="1200"/>
            <a:t>パト</a:t>
          </a:r>
          <a:endParaRPr kumimoji="1" lang="en-US" altLang="ja-JP" sz="1200"/>
        </a:p>
      </xdr:txBody>
    </xdr:sp>
    <xdr:clientData/>
  </xdr:oneCellAnchor>
  <xdr:oneCellAnchor>
    <xdr:from>
      <xdr:col>16</xdr:col>
      <xdr:colOff>11206</xdr:colOff>
      <xdr:row>29</xdr:row>
      <xdr:rowOff>0</xdr:rowOff>
    </xdr:from>
    <xdr:ext cx="549088" cy="156880"/>
    <xdr:sp macro="" textlink="">
      <xdr:nvSpPr>
        <xdr:cNvPr id="13" name="テキスト ボックス 12">
          <a:extLst>
            <a:ext uri="{FF2B5EF4-FFF2-40B4-BE49-F238E27FC236}">
              <a16:creationId xmlns:a16="http://schemas.microsoft.com/office/drawing/2014/main" id="{00000000-0008-0000-0800-00000D000000}"/>
            </a:ext>
          </a:extLst>
        </xdr:cNvPr>
        <xdr:cNvSpPr txBox="1"/>
      </xdr:nvSpPr>
      <xdr:spPr>
        <a:xfrm>
          <a:off x="4672853" y="6140824"/>
          <a:ext cx="549088" cy="156880"/>
        </a:xfrm>
        <a:prstGeom prst="rect">
          <a:avLst/>
        </a:prstGeom>
        <a:solidFill>
          <a:schemeClr val="accent1"/>
        </a:solidFill>
        <a:ln>
          <a:solidFill>
            <a:srgbClr val="CC3300"/>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pPr algn="ctr"/>
          <a:r>
            <a:rPr kumimoji="1" lang="ja-JP" altLang="en-US" sz="1000"/>
            <a:t>清掃</a:t>
          </a:r>
        </a:p>
      </xdr:txBody>
    </xdr:sp>
    <xdr:clientData/>
  </xdr:oneCellAnchor>
  <xdr:oneCellAnchor>
    <xdr:from>
      <xdr:col>18</xdr:col>
      <xdr:colOff>25068</xdr:colOff>
      <xdr:row>28</xdr:row>
      <xdr:rowOff>3</xdr:rowOff>
    </xdr:from>
    <xdr:ext cx="504265" cy="291350"/>
    <xdr:sp macro="" textlink="">
      <xdr:nvSpPr>
        <xdr:cNvPr id="26" name="テキスト ボックス 25">
          <a:extLst>
            <a:ext uri="{FF2B5EF4-FFF2-40B4-BE49-F238E27FC236}">
              <a16:creationId xmlns:a16="http://schemas.microsoft.com/office/drawing/2014/main" id="{9510ED86-2EAA-49B1-845D-1E8293452868}"/>
            </a:ext>
          </a:extLst>
        </xdr:cNvPr>
        <xdr:cNvSpPr txBox="1"/>
      </xdr:nvSpPr>
      <xdr:spPr>
        <a:xfrm>
          <a:off x="5168568" y="5905503"/>
          <a:ext cx="504265" cy="291350"/>
        </a:xfrm>
        <a:prstGeom prst="rect">
          <a:avLst/>
        </a:prstGeom>
        <a:noFill/>
        <a:ln>
          <a:solidFill>
            <a:srgbClr val="CC3300"/>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pPr algn="ctr"/>
          <a:r>
            <a:rPr kumimoji="1" lang="ja-JP" altLang="en-US" sz="1050"/>
            <a:t>清掃</a:t>
          </a:r>
        </a:p>
      </xdr:txBody>
    </xdr:sp>
    <xdr:clientData/>
  </xdr:oneCellAnchor>
  <xdr:oneCellAnchor>
    <xdr:from>
      <xdr:col>16</xdr:col>
      <xdr:colOff>22413</xdr:colOff>
      <xdr:row>28</xdr:row>
      <xdr:rowOff>179293</xdr:rowOff>
    </xdr:from>
    <xdr:ext cx="537882" cy="123265"/>
    <xdr:sp macro="" textlink="">
      <xdr:nvSpPr>
        <xdr:cNvPr id="27" name="テキスト ボックス 26">
          <a:extLst>
            <a:ext uri="{FF2B5EF4-FFF2-40B4-BE49-F238E27FC236}">
              <a16:creationId xmlns:a16="http://schemas.microsoft.com/office/drawing/2014/main" id="{DE0FB668-34B4-4E09-9ACE-F76916DBFE90}"/>
            </a:ext>
          </a:extLst>
        </xdr:cNvPr>
        <xdr:cNvSpPr txBox="1"/>
      </xdr:nvSpPr>
      <xdr:spPr>
        <a:xfrm>
          <a:off x="4594413" y="6084793"/>
          <a:ext cx="537882" cy="123265"/>
        </a:xfrm>
        <a:prstGeom prst="rect">
          <a:avLst/>
        </a:prstGeom>
        <a:noFill/>
        <a:ln>
          <a:solidFill>
            <a:srgbClr val="FF0000"/>
          </a:solidFill>
          <a:prstDash val="dash"/>
        </a:ln>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pPr algn="ctr"/>
          <a:r>
            <a:rPr kumimoji="1" lang="ja-JP" altLang="en-US" sz="1000"/>
            <a:t>パト</a:t>
          </a:r>
          <a:endParaRPr kumimoji="1" lang="en-US" altLang="ja-JP" sz="1000"/>
        </a:p>
      </xdr:txBody>
    </xdr:sp>
    <xdr:clientData/>
  </xdr:oneCellAnchor>
  <xdr:oneCellAnchor>
    <xdr:from>
      <xdr:col>16</xdr:col>
      <xdr:colOff>11206</xdr:colOff>
      <xdr:row>28</xdr:row>
      <xdr:rowOff>0</xdr:rowOff>
    </xdr:from>
    <xdr:ext cx="549088" cy="156880"/>
    <xdr:sp macro="" textlink="">
      <xdr:nvSpPr>
        <xdr:cNvPr id="28" name="テキスト ボックス 27">
          <a:extLst>
            <a:ext uri="{FF2B5EF4-FFF2-40B4-BE49-F238E27FC236}">
              <a16:creationId xmlns:a16="http://schemas.microsoft.com/office/drawing/2014/main" id="{8DF5F174-A75A-4E40-8FF2-9F059672513B}"/>
            </a:ext>
          </a:extLst>
        </xdr:cNvPr>
        <xdr:cNvSpPr txBox="1"/>
      </xdr:nvSpPr>
      <xdr:spPr>
        <a:xfrm>
          <a:off x="4583206" y="5905500"/>
          <a:ext cx="549088" cy="156880"/>
        </a:xfrm>
        <a:prstGeom prst="rect">
          <a:avLst/>
        </a:prstGeom>
        <a:solidFill>
          <a:schemeClr val="accent1"/>
        </a:solidFill>
        <a:ln>
          <a:solidFill>
            <a:srgbClr val="CC3300"/>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pPr algn="ctr"/>
          <a:r>
            <a:rPr kumimoji="1" lang="ja-JP" altLang="en-US" sz="1000"/>
            <a:t>清掃</a:t>
          </a:r>
        </a:p>
      </xdr:txBody>
    </xdr:sp>
    <xdr:clientData/>
  </xdr:oneCellAnchor>
  <xdr:oneCellAnchor>
    <xdr:from>
      <xdr:col>32</xdr:col>
      <xdr:colOff>11208</xdr:colOff>
      <xdr:row>32</xdr:row>
      <xdr:rowOff>11206</xdr:rowOff>
    </xdr:from>
    <xdr:ext cx="526675" cy="302558"/>
    <xdr:sp macro="" textlink="">
      <xdr:nvSpPr>
        <xdr:cNvPr id="29" name="テキスト ボックス 28">
          <a:extLst>
            <a:ext uri="{FF2B5EF4-FFF2-40B4-BE49-F238E27FC236}">
              <a16:creationId xmlns:a16="http://schemas.microsoft.com/office/drawing/2014/main" id="{57E0C32C-9D54-4226-853A-E916BF2A4C89}"/>
            </a:ext>
          </a:extLst>
        </xdr:cNvPr>
        <xdr:cNvSpPr txBox="1"/>
      </xdr:nvSpPr>
      <xdr:spPr>
        <a:xfrm>
          <a:off x="9155208" y="7277420"/>
          <a:ext cx="526675" cy="302558"/>
        </a:xfrm>
        <a:prstGeom prst="rect">
          <a:avLst/>
        </a:prstGeom>
        <a:noFill/>
        <a:ln>
          <a:solidFill>
            <a:srgbClr val="FF0000"/>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pPr algn="ctr"/>
          <a:r>
            <a:rPr kumimoji="1" lang="ja-JP" altLang="en-US" sz="1200"/>
            <a:t>パト</a:t>
          </a:r>
          <a:endParaRPr kumimoji="1" lang="en-US" altLang="ja-JP" sz="1200"/>
        </a:p>
      </xdr:txBody>
    </xdr:sp>
    <xdr:clientData/>
  </xdr:oneCellAnchor>
  <xdr:oneCellAnchor>
    <xdr:from>
      <xdr:col>50</xdr:col>
      <xdr:colOff>11208</xdr:colOff>
      <xdr:row>32</xdr:row>
      <xdr:rowOff>0</xdr:rowOff>
    </xdr:from>
    <xdr:ext cx="537882" cy="302559"/>
    <xdr:sp macro="" textlink="">
      <xdr:nvSpPr>
        <xdr:cNvPr id="30" name="テキスト ボックス 29">
          <a:extLst>
            <a:ext uri="{FF2B5EF4-FFF2-40B4-BE49-F238E27FC236}">
              <a16:creationId xmlns:a16="http://schemas.microsoft.com/office/drawing/2014/main" id="{FA6806F0-CD39-4B0E-B6F9-1E8ED00373CB}"/>
            </a:ext>
          </a:extLst>
        </xdr:cNvPr>
        <xdr:cNvSpPr txBox="1"/>
      </xdr:nvSpPr>
      <xdr:spPr>
        <a:xfrm>
          <a:off x="14298708" y="7266214"/>
          <a:ext cx="537882" cy="302559"/>
        </a:xfrm>
        <a:prstGeom prst="rect">
          <a:avLst/>
        </a:prstGeom>
        <a:noFill/>
        <a:ln>
          <a:solidFill>
            <a:srgbClr val="FF0000"/>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pPr algn="ctr"/>
          <a:r>
            <a:rPr kumimoji="1" lang="ja-JP" altLang="en-US" sz="1200"/>
            <a:t>パト</a:t>
          </a:r>
          <a:endParaRPr kumimoji="1" lang="en-US" altLang="ja-JP" sz="1200"/>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B0CDC45-162F-45CC-98DD-389E2C090CAE}">
  <sheetPr>
    <tabColor rgb="FFFF0000"/>
  </sheetPr>
  <dimension ref="A1"/>
  <sheetViews>
    <sheetView view="pageBreakPreview" zoomScale="85" zoomScaleNormal="60" zoomScaleSheetLayoutView="85" workbookViewId="0">
      <selection activeCell="M47" sqref="M47"/>
    </sheetView>
  </sheetViews>
  <sheetFormatPr defaultRowHeight="13.5" x14ac:dyDescent="0.15"/>
  <sheetData/>
  <phoneticPr fontId="3"/>
  <pageMargins left="0.25" right="0.25"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pageSetUpPr fitToPage="1"/>
  </sheetPr>
  <dimension ref="A1:J186"/>
  <sheetViews>
    <sheetView tabSelected="1" view="pageBreakPreview" zoomScale="85" zoomScaleNormal="100" zoomScaleSheetLayoutView="85" workbookViewId="0">
      <selection activeCell="I1" sqref="I1:J2"/>
    </sheetView>
  </sheetViews>
  <sheetFormatPr defaultRowHeight="13.5" x14ac:dyDescent="0.15"/>
  <cols>
    <col min="1" max="2" width="9" style="105"/>
    <col min="3" max="3" width="7.875" style="105" customWidth="1"/>
    <col min="4" max="10" width="10.5" style="105" customWidth="1"/>
    <col min="11" max="262" width="9" style="105"/>
    <col min="263" max="263" width="10.5" style="105" customWidth="1"/>
    <col min="264" max="264" width="12.625" style="105" bestFit="1" customWidth="1"/>
    <col min="265" max="518" width="9" style="105"/>
    <col min="519" max="519" width="10.5" style="105" customWidth="1"/>
    <col min="520" max="520" width="12.625" style="105" bestFit="1" customWidth="1"/>
    <col min="521" max="774" width="9" style="105"/>
    <col min="775" max="775" width="10.5" style="105" customWidth="1"/>
    <col min="776" max="776" width="12.625" style="105" bestFit="1" customWidth="1"/>
    <col min="777" max="1030" width="9" style="105"/>
    <col min="1031" max="1031" width="10.5" style="105" customWidth="1"/>
    <col min="1032" max="1032" width="12.625" style="105" bestFit="1" customWidth="1"/>
    <col min="1033" max="1286" width="9" style="105"/>
    <col min="1287" max="1287" width="10.5" style="105" customWidth="1"/>
    <col min="1288" max="1288" width="12.625" style="105" bestFit="1" customWidth="1"/>
    <col min="1289" max="1542" width="9" style="105"/>
    <col min="1543" max="1543" width="10.5" style="105" customWidth="1"/>
    <col min="1544" max="1544" width="12.625" style="105" bestFit="1" customWidth="1"/>
    <col min="1545" max="1798" width="9" style="105"/>
    <col min="1799" max="1799" width="10.5" style="105" customWidth="1"/>
    <col min="1800" max="1800" width="12.625" style="105" bestFit="1" customWidth="1"/>
    <col min="1801" max="2054" width="9" style="105"/>
    <col min="2055" max="2055" width="10.5" style="105" customWidth="1"/>
    <col min="2056" max="2056" width="12.625" style="105" bestFit="1" customWidth="1"/>
    <col min="2057" max="2310" width="9" style="105"/>
    <col min="2311" max="2311" width="10.5" style="105" customWidth="1"/>
    <col min="2312" max="2312" width="12.625" style="105" bestFit="1" customWidth="1"/>
    <col min="2313" max="2566" width="9" style="105"/>
    <col min="2567" max="2567" width="10.5" style="105" customWidth="1"/>
    <col min="2568" max="2568" width="12.625" style="105" bestFit="1" customWidth="1"/>
    <col min="2569" max="2822" width="9" style="105"/>
    <col min="2823" max="2823" width="10.5" style="105" customWidth="1"/>
    <col min="2824" max="2824" width="12.625" style="105" bestFit="1" customWidth="1"/>
    <col min="2825" max="3078" width="9" style="105"/>
    <col min="3079" max="3079" width="10.5" style="105" customWidth="1"/>
    <col min="3080" max="3080" width="12.625" style="105" bestFit="1" customWidth="1"/>
    <col min="3081" max="3334" width="9" style="105"/>
    <col min="3335" max="3335" width="10.5" style="105" customWidth="1"/>
    <col min="3336" max="3336" width="12.625" style="105" bestFit="1" customWidth="1"/>
    <col min="3337" max="3590" width="9" style="105"/>
    <col min="3591" max="3591" width="10.5" style="105" customWidth="1"/>
    <col min="3592" max="3592" width="12.625" style="105" bestFit="1" customWidth="1"/>
    <col min="3593" max="3846" width="9" style="105"/>
    <col min="3847" max="3847" width="10.5" style="105" customWidth="1"/>
    <col min="3848" max="3848" width="12.625" style="105" bestFit="1" customWidth="1"/>
    <col min="3849" max="4102" width="9" style="105"/>
    <col min="4103" max="4103" width="10.5" style="105" customWidth="1"/>
    <col min="4104" max="4104" width="12.625" style="105" bestFit="1" customWidth="1"/>
    <col min="4105" max="4358" width="9" style="105"/>
    <col min="4359" max="4359" width="10.5" style="105" customWidth="1"/>
    <col min="4360" max="4360" width="12.625" style="105" bestFit="1" customWidth="1"/>
    <col min="4361" max="4614" width="9" style="105"/>
    <col min="4615" max="4615" width="10.5" style="105" customWidth="1"/>
    <col min="4616" max="4616" width="12.625" style="105" bestFit="1" customWidth="1"/>
    <col min="4617" max="4870" width="9" style="105"/>
    <col min="4871" max="4871" width="10.5" style="105" customWidth="1"/>
    <col min="4872" max="4872" width="12.625" style="105" bestFit="1" customWidth="1"/>
    <col min="4873" max="5126" width="9" style="105"/>
    <col min="5127" max="5127" width="10.5" style="105" customWidth="1"/>
    <col min="5128" max="5128" width="12.625" style="105" bestFit="1" customWidth="1"/>
    <col min="5129" max="5382" width="9" style="105"/>
    <col min="5383" max="5383" width="10.5" style="105" customWidth="1"/>
    <col min="5384" max="5384" width="12.625" style="105" bestFit="1" customWidth="1"/>
    <col min="5385" max="5638" width="9" style="105"/>
    <col min="5639" max="5639" width="10.5" style="105" customWidth="1"/>
    <col min="5640" max="5640" width="12.625" style="105" bestFit="1" customWidth="1"/>
    <col min="5641" max="5894" width="9" style="105"/>
    <col min="5895" max="5895" width="10.5" style="105" customWidth="1"/>
    <col min="5896" max="5896" width="12.625" style="105" bestFit="1" customWidth="1"/>
    <col min="5897" max="6150" width="9" style="105"/>
    <col min="6151" max="6151" width="10.5" style="105" customWidth="1"/>
    <col min="6152" max="6152" width="12.625" style="105" bestFit="1" customWidth="1"/>
    <col min="6153" max="6406" width="9" style="105"/>
    <col min="6407" max="6407" width="10.5" style="105" customWidth="1"/>
    <col min="6408" max="6408" width="12.625" style="105" bestFit="1" customWidth="1"/>
    <col min="6409" max="6662" width="9" style="105"/>
    <col min="6663" max="6663" width="10.5" style="105" customWidth="1"/>
    <col min="6664" max="6664" width="12.625" style="105" bestFit="1" customWidth="1"/>
    <col min="6665" max="6918" width="9" style="105"/>
    <col min="6919" max="6919" width="10.5" style="105" customWidth="1"/>
    <col min="6920" max="6920" width="12.625" style="105" bestFit="1" customWidth="1"/>
    <col min="6921" max="7174" width="9" style="105"/>
    <col min="7175" max="7175" width="10.5" style="105" customWidth="1"/>
    <col min="7176" max="7176" width="12.625" style="105" bestFit="1" customWidth="1"/>
    <col min="7177" max="7430" width="9" style="105"/>
    <col min="7431" max="7431" width="10.5" style="105" customWidth="1"/>
    <col min="7432" max="7432" width="12.625" style="105" bestFit="1" customWidth="1"/>
    <col min="7433" max="7686" width="9" style="105"/>
    <col min="7687" max="7687" width="10.5" style="105" customWidth="1"/>
    <col min="7688" max="7688" width="12.625" style="105" bestFit="1" customWidth="1"/>
    <col min="7689" max="7942" width="9" style="105"/>
    <col min="7943" max="7943" width="10.5" style="105" customWidth="1"/>
    <col min="7944" max="7944" width="12.625" style="105" bestFit="1" customWidth="1"/>
    <col min="7945" max="8198" width="9" style="105"/>
    <col min="8199" max="8199" width="10.5" style="105" customWidth="1"/>
    <col min="8200" max="8200" width="12.625" style="105" bestFit="1" customWidth="1"/>
    <col min="8201" max="8454" width="9" style="105"/>
    <col min="8455" max="8455" width="10.5" style="105" customWidth="1"/>
    <col min="8456" max="8456" width="12.625" style="105" bestFit="1" customWidth="1"/>
    <col min="8457" max="8710" width="9" style="105"/>
    <col min="8711" max="8711" width="10.5" style="105" customWidth="1"/>
    <col min="8712" max="8712" width="12.625" style="105" bestFit="1" customWidth="1"/>
    <col min="8713" max="8966" width="9" style="105"/>
    <col min="8967" max="8967" width="10.5" style="105" customWidth="1"/>
    <col min="8968" max="8968" width="12.625" style="105" bestFit="1" customWidth="1"/>
    <col min="8969" max="9222" width="9" style="105"/>
    <col min="9223" max="9223" width="10.5" style="105" customWidth="1"/>
    <col min="9224" max="9224" width="12.625" style="105" bestFit="1" customWidth="1"/>
    <col min="9225" max="9478" width="9" style="105"/>
    <col min="9479" max="9479" width="10.5" style="105" customWidth="1"/>
    <col min="9480" max="9480" width="12.625" style="105" bestFit="1" customWidth="1"/>
    <col min="9481" max="9734" width="9" style="105"/>
    <col min="9735" max="9735" width="10.5" style="105" customWidth="1"/>
    <col min="9736" max="9736" width="12.625" style="105" bestFit="1" customWidth="1"/>
    <col min="9737" max="9990" width="9" style="105"/>
    <col min="9991" max="9991" width="10.5" style="105" customWidth="1"/>
    <col min="9992" max="9992" width="12.625" style="105" bestFit="1" customWidth="1"/>
    <col min="9993" max="10246" width="9" style="105"/>
    <col min="10247" max="10247" width="10.5" style="105" customWidth="1"/>
    <col min="10248" max="10248" width="12.625" style="105" bestFit="1" customWidth="1"/>
    <col min="10249" max="10502" width="9" style="105"/>
    <col min="10503" max="10503" width="10.5" style="105" customWidth="1"/>
    <col min="10504" max="10504" width="12.625" style="105" bestFit="1" customWidth="1"/>
    <col min="10505" max="10758" width="9" style="105"/>
    <col min="10759" max="10759" width="10.5" style="105" customWidth="1"/>
    <col min="10760" max="10760" width="12.625" style="105" bestFit="1" customWidth="1"/>
    <col min="10761" max="11014" width="9" style="105"/>
    <col min="11015" max="11015" width="10.5" style="105" customWidth="1"/>
    <col min="11016" max="11016" width="12.625" style="105" bestFit="1" customWidth="1"/>
    <col min="11017" max="11270" width="9" style="105"/>
    <col min="11271" max="11271" width="10.5" style="105" customWidth="1"/>
    <col min="11272" max="11272" width="12.625" style="105" bestFit="1" customWidth="1"/>
    <col min="11273" max="11526" width="9" style="105"/>
    <col min="11527" max="11527" width="10.5" style="105" customWidth="1"/>
    <col min="11528" max="11528" width="12.625" style="105" bestFit="1" customWidth="1"/>
    <col min="11529" max="11782" width="9" style="105"/>
    <col min="11783" max="11783" width="10.5" style="105" customWidth="1"/>
    <col min="11784" max="11784" width="12.625" style="105" bestFit="1" customWidth="1"/>
    <col min="11785" max="12038" width="9" style="105"/>
    <col min="12039" max="12039" width="10.5" style="105" customWidth="1"/>
    <col min="12040" max="12040" width="12.625" style="105" bestFit="1" customWidth="1"/>
    <col min="12041" max="12294" width="9" style="105"/>
    <col min="12295" max="12295" width="10.5" style="105" customWidth="1"/>
    <col min="12296" max="12296" width="12.625" style="105" bestFit="1" customWidth="1"/>
    <col min="12297" max="12550" width="9" style="105"/>
    <col min="12551" max="12551" width="10.5" style="105" customWidth="1"/>
    <col min="12552" max="12552" width="12.625" style="105" bestFit="1" customWidth="1"/>
    <col min="12553" max="12806" width="9" style="105"/>
    <col min="12807" max="12807" width="10.5" style="105" customWidth="1"/>
    <col min="12808" max="12808" width="12.625" style="105" bestFit="1" customWidth="1"/>
    <col min="12809" max="13062" width="9" style="105"/>
    <col min="13063" max="13063" width="10.5" style="105" customWidth="1"/>
    <col min="13064" max="13064" width="12.625" style="105" bestFit="1" customWidth="1"/>
    <col min="13065" max="13318" width="9" style="105"/>
    <col min="13319" max="13319" width="10.5" style="105" customWidth="1"/>
    <col min="13320" max="13320" width="12.625" style="105" bestFit="1" customWidth="1"/>
    <col min="13321" max="13574" width="9" style="105"/>
    <col min="13575" max="13575" width="10.5" style="105" customWidth="1"/>
    <col min="13576" max="13576" width="12.625" style="105" bestFit="1" customWidth="1"/>
    <col min="13577" max="13830" width="9" style="105"/>
    <col min="13831" max="13831" width="10.5" style="105" customWidth="1"/>
    <col min="13832" max="13832" width="12.625" style="105" bestFit="1" customWidth="1"/>
    <col min="13833" max="14086" width="9" style="105"/>
    <col min="14087" max="14087" width="10.5" style="105" customWidth="1"/>
    <col min="14088" max="14088" width="12.625" style="105" bestFit="1" customWidth="1"/>
    <col min="14089" max="14342" width="9" style="105"/>
    <col min="14343" max="14343" width="10.5" style="105" customWidth="1"/>
    <col min="14344" max="14344" width="12.625" style="105" bestFit="1" customWidth="1"/>
    <col min="14345" max="14598" width="9" style="105"/>
    <col min="14599" max="14599" width="10.5" style="105" customWidth="1"/>
    <col min="14600" max="14600" width="12.625" style="105" bestFit="1" customWidth="1"/>
    <col min="14601" max="14854" width="9" style="105"/>
    <col min="14855" max="14855" width="10.5" style="105" customWidth="1"/>
    <col min="14856" max="14856" width="12.625" style="105" bestFit="1" customWidth="1"/>
    <col min="14857" max="15110" width="9" style="105"/>
    <col min="15111" max="15111" width="10.5" style="105" customWidth="1"/>
    <col min="15112" max="15112" width="12.625" style="105" bestFit="1" customWidth="1"/>
    <col min="15113" max="15366" width="9" style="105"/>
    <col min="15367" max="15367" width="10.5" style="105" customWidth="1"/>
    <col min="15368" max="15368" width="12.625" style="105" bestFit="1" customWidth="1"/>
    <col min="15369" max="15622" width="9" style="105"/>
    <col min="15623" max="15623" width="10.5" style="105" customWidth="1"/>
    <col min="15624" max="15624" width="12.625" style="105" bestFit="1" customWidth="1"/>
    <col min="15625" max="15878" width="9" style="105"/>
    <col min="15879" max="15879" width="10.5" style="105" customWidth="1"/>
    <col min="15880" max="15880" width="12.625" style="105" bestFit="1" customWidth="1"/>
    <col min="15881" max="16134" width="9" style="105"/>
    <col min="16135" max="16135" width="10.5" style="105" customWidth="1"/>
    <col min="16136" max="16136" width="12.625" style="105" bestFit="1" customWidth="1"/>
    <col min="16137" max="16384" width="9" style="105"/>
  </cols>
  <sheetData>
    <row r="1" spans="1:10" ht="13.5" customHeight="1" x14ac:dyDescent="0.15">
      <c r="A1" s="23"/>
      <c r="B1" s="23"/>
      <c r="C1" s="303" t="s">
        <v>264</v>
      </c>
      <c r="D1" s="303"/>
      <c r="E1" s="303"/>
      <c r="F1" s="303"/>
      <c r="G1" s="303"/>
      <c r="H1" s="303"/>
      <c r="I1" s="301" t="s">
        <v>279</v>
      </c>
      <c r="J1" s="302"/>
    </row>
    <row r="2" spans="1:10" ht="13.5" customHeight="1" x14ac:dyDescent="0.15">
      <c r="A2" s="23"/>
      <c r="B2" s="23"/>
      <c r="C2" s="303"/>
      <c r="D2" s="303"/>
      <c r="E2" s="303"/>
      <c r="F2" s="303"/>
      <c r="G2" s="303"/>
      <c r="H2" s="303"/>
      <c r="I2" s="302"/>
      <c r="J2" s="302"/>
    </row>
    <row r="3" spans="1:10" ht="13.5" customHeight="1" x14ac:dyDescent="0.15">
      <c r="A3" s="23"/>
      <c r="B3" s="23"/>
      <c r="C3" s="193"/>
      <c r="D3" s="193"/>
      <c r="E3" s="193"/>
      <c r="F3" s="193"/>
      <c r="G3" s="193"/>
      <c r="H3" s="193"/>
      <c r="I3" s="23"/>
      <c r="J3" s="23"/>
    </row>
    <row r="4" spans="1:10" ht="13.5" customHeight="1" x14ac:dyDescent="0.15">
      <c r="A4" s="200"/>
      <c r="B4" s="200"/>
      <c r="C4" s="210"/>
      <c r="D4" s="24" t="s">
        <v>72</v>
      </c>
      <c r="E4" s="24" t="s">
        <v>157</v>
      </c>
      <c r="F4" s="24" t="s">
        <v>158</v>
      </c>
      <c r="G4" s="24" t="s">
        <v>159</v>
      </c>
      <c r="H4" s="24" t="s">
        <v>160</v>
      </c>
      <c r="I4" s="24" t="s">
        <v>73</v>
      </c>
      <c r="J4" s="204" t="s">
        <v>74</v>
      </c>
    </row>
    <row r="5" spans="1:10" x14ac:dyDescent="0.15">
      <c r="A5" s="304"/>
      <c r="B5" s="304"/>
      <c r="C5" s="304"/>
      <c r="D5" s="306"/>
      <c r="E5" s="307" t="s">
        <v>226</v>
      </c>
      <c r="F5" s="306"/>
      <c r="G5" s="306"/>
      <c r="H5" s="306"/>
      <c r="I5" s="306"/>
      <c r="J5" s="306"/>
    </row>
    <row r="6" spans="1:10" x14ac:dyDescent="0.15">
      <c r="A6" s="304"/>
      <c r="B6" s="304"/>
      <c r="C6" s="304"/>
      <c r="D6" s="306"/>
      <c r="E6" s="307"/>
      <c r="F6" s="306"/>
      <c r="G6" s="306"/>
      <c r="H6" s="306"/>
      <c r="I6" s="306"/>
      <c r="J6" s="306"/>
    </row>
    <row r="7" spans="1:10" x14ac:dyDescent="0.15">
      <c r="A7" s="304"/>
      <c r="B7" s="304"/>
      <c r="C7" s="304"/>
      <c r="D7" s="306"/>
      <c r="E7" s="307"/>
      <c r="F7" s="306"/>
      <c r="G7" s="306"/>
      <c r="H7" s="306"/>
      <c r="I7" s="306"/>
      <c r="J7" s="306"/>
    </row>
    <row r="8" spans="1:10" x14ac:dyDescent="0.15">
      <c r="A8" s="305"/>
      <c r="B8" s="305"/>
      <c r="C8" s="305"/>
      <c r="D8" s="306"/>
      <c r="E8" s="307"/>
      <c r="F8" s="306"/>
      <c r="G8" s="306"/>
      <c r="H8" s="308"/>
      <c r="I8" s="308"/>
      <c r="J8" s="308"/>
    </row>
    <row r="9" spans="1:10" ht="13.5" customHeight="1" x14ac:dyDescent="0.15">
      <c r="A9" s="311" t="s">
        <v>75</v>
      </c>
      <c r="B9" s="312"/>
      <c r="C9" s="323" t="s">
        <v>278</v>
      </c>
      <c r="D9" s="324"/>
      <c r="E9" s="324"/>
      <c r="F9" s="325"/>
      <c r="G9" s="25"/>
      <c r="H9" s="25"/>
      <c r="I9" s="25"/>
      <c r="J9" s="26"/>
    </row>
    <row r="10" spans="1:10" x14ac:dyDescent="0.15">
      <c r="A10" s="311"/>
      <c r="B10" s="312"/>
      <c r="C10" s="326"/>
      <c r="D10" s="327"/>
      <c r="E10" s="327"/>
      <c r="F10" s="328"/>
      <c r="G10" s="27"/>
      <c r="H10" s="27"/>
      <c r="I10" s="27"/>
      <c r="J10" s="332"/>
    </row>
    <row r="11" spans="1:10" x14ac:dyDescent="0.15">
      <c r="A11" s="311"/>
      <c r="B11" s="312"/>
      <c r="C11" s="326"/>
      <c r="D11" s="327"/>
      <c r="E11" s="327"/>
      <c r="F11" s="328"/>
      <c r="G11" s="27"/>
      <c r="H11" s="27"/>
      <c r="I11" s="27"/>
      <c r="J11" s="332"/>
    </row>
    <row r="12" spans="1:10" x14ac:dyDescent="0.15">
      <c r="A12" s="311"/>
      <c r="B12" s="312"/>
      <c r="C12" s="326"/>
      <c r="D12" s="327"/>
      <c r="E12" s="327"/>
      <c r="F12" s="328"/>
      <c r="G12" s="27"/>
      <c r="H12" s="27"/>
      <c r="I12" s="27"/>
      <c r="J12" s="332"/>
    </row>
    <row r="13" spans="1:10" x14ac:dyDescent="0.15">
      <c r="A13" s="311"/>
      <c r="B13" s="312"/>
      <c r="C13" s="326"/>
      <c r="D13" s="327"/>
      <c r="E13" s="327"/>
      <c r="F13" s="328"/>
      <c r="G13" s="27"/>
      <c r="H13" s="27"/>
      <c r="I13" s="27"/>
      <c r="J13" s="332"/>
    </row>
    <row r="14" spans="1:10" x14ac:dyDescent="0.15">
      <c r="A14" s="311"/>
      <c r="B14" s="312"/>
      <c r="C14" s="326"/>
      <c r="D14" s="327"/>
      <c r="E14" s="327"/>
      <c r="F14" s="328"/>
      <c r="G14" s="27"/>
      <c r="H14" s="27"/>
      <c r="I14" s="27"/>
      <c r="J14" s="28"/>
    </row>
    <row r="15" spans="1:10" x14ac:dyDescent="0.15">
      <c r="A15" s="313"/>
      <c r="B15" s="314"/>
      <c r="C15" s="329"/>
      <c r="D15" s="330"/>
      <c r="E15" s="330"/>
      <c r="F15" s="331"/>
      <c r="G15" s="333" t="s">
        <v>76</v>
      </c>
      <c r="H15" s="334"/>
      <c r="I15" s="335" t="s">
        <v>77</v>
      </c>
      <c r="J15" s="334"/>
    </row>
    <row r="16" spans="1:10" x14ac:dyDescent="0.15">
      <c r="A16" s="309" t="s">
        <v>78</v>
      </c>
      <c r="B16" s="310"/>
      <c r="C16" s="25"/>
      <c r="D16" s="25"/>
      <c r="E16" s="25"/>
      <c r="F16" s="25"/>
      <c r="G16" s="25"/>
      <c r="H16" s="25"/>
      <c r="I16" s="25"/>
      <c r="J16" s="29"/>
    </row>
    <row r="17" spans="1:10" x14ac:dyDescent="0.15">
      <c r="A17" s="311"/>
      <c r="B17" s="312"/>
      <c r="C17" s="315" t="s">
        <v>223</v>
      </c>
      <c r="D17" s="316"/>
      <c r="E17" s="316"/>
      <c r="F17" s="316"/>
      <c r="G17" s="316"/>
      <c r="H17" s="316"/>
      <c r="I17" s="316"/>
      <c r="J17" s="317"/>
    </row>
    <row r="18" spans="1:10" x14ac:dyDescent="0.15">
      <c r="A18" s="311"/>
      <c r="B18" s="312"/>
      <c r="C18" s="318"/>
      <c r="D18" s="316"/>
      <c r="E18" s="316"/>
      <c r="F18" s="316"/>
      <c r="G18" s="316"/>
      <c r="H18" s="316"/>
      <c r="I18" s="316"/>
      <c r="J18" s="317"/>
    </row>
    <row r="19" spans="1:10" x14ac:dyDescent="0.15">
      <c r="A19" s="313"/>
      <c r="B19" s="314"/>
      <c r="C19" s="30"/>
      <c r="D19" s="30"/>
      <c r="E19" s="30"/>
      <c r="F19" s="30"/>
      <c r="G19" s="31"/>
      <c r="H19" s="31"/>
      <c r="I19" s="195"/>
      <c r="J19" s="209"/>
    </row>
    <row r="20" spans="1:10" x14ac:dyDescent="0.15">
      <c r="A20" s="309" t="s">
        <v>79</v>
      </c>
      <c r="B20" s="310"/>
      <c r="C20" s="25"/>
      <c r="D20" s="25"/>
      <c r="E20" s="25"/>
      <c r="F20" s="25"/>
      <c r="G20" s="25"/>
      <c r="H20" s="25"/>
      <c r="I20" s="25"/>
      <c r="J20" s="29"/>
    </row>
    <row r="21" spans="1:10" x14ac:dyDescent="0.15">
      <c r="A21" s="311"/>
      <c r="B21" s="312"/>
      <c r="C21" s="319" t="s">
        <v>224</v>
      </c>
      <c r="D21" s="320"/>
      <c r="E21" s="320"/>
      <c r="F21" s="320"/>
      <c r="G21" s="304"/>
      <c r="H21" s="304"/>
      <c r="I21" s="304"/>
      <c r="J21" s="28"/>
    </row>
    <row r="22" spans="1:10" x14ac:dyDescent="0.15">
      <c r="A22" s="311"/>
      <c r="B22" s="312"/>
      <c r="C22" s="319"/>
      <c r="D22" s="320"/>
      <c r="E22" s="320"/>
      <c r="F22" s="320"/>
      <c r="G22" s="304"/>
      <c r="H22" s="304"/>
      <c r="I22" s="304"/>
      <c r="J22" s="28"/>
    </row>
    <row r="23" spans="1:10" x14ac:dyDescent="0.15">
      <c r="A23" s="313"/>
      <c r="B23" s="314"/>
      <c r="C23" s="30"/>
      <c r="D23" s="30"/>
      <c r="E23" s="30"/>
      <c r="F23" s="30"/>
      <c r="G23" s="31"/>
      <c r="H23" s="31"/>
      <c r="I23" s="195"/>
      <c r="J23" s="209"/>
    </row>
    <row r="24" spans="1:10" x14ac:dyDescent="0.15">
      <c r="A24" s="309" t="s">
        <v>80</v>
      </c>
      <c r="B24" s="310"/>
      <c r="C24" s="25"/>
      <c r="D24" s="25"/>
      <c r="E24" s="25"/>
      <c r="F24" s="25"/>
      <c r="G24" s="25"/>
      <c r="H24" s="25"/>
      <c r="I24" s="25"/>
      <c r="J24" s="29"/>
    </row>
    <row r="25" spans="1:10" x14ac:dyDescent="0.15">
      <c r="A25" s="311"/>
      <c r="B25" s="312"/>
      <c r="C25" s="321" t="s">
        <v>225</v>
      </c>
      <c r="D25" s="322"/>
      <c r="E25" s="322"/>
      <c r="F25" s="322"/>
      <c r="G25" s="27"/>
      <c r="H25" s="27"/>
      <c r="I25" s="27"/>
      <c r="J25" s="28"/>
    </row>
    <row r="26" spans="1:10" x14ac:dyDescent="0.15">
      <c r="A26" s="311"/>
      <c r="B26" s="312"/>
      <c r="C26" s="321"/>
      <c r="D26" s="322"/>
      <c r="E26" s="322"/>
      <c r="F26" s="322"/>
      <c r="G26" s="27"/>
      <c r="H26" s="27"/>
      <c r="I26" s="27"/>
      <c r="J26" s="28"/>
    </row>
    <row r="27" spans="1:10" x14ac:dyDescent="0.15">
      <c r="A27" s="311"/>
      <c r="B27" s="312"/>
      <c r="C27" s="27"/>
      <c r="D27" s="27"/>
      <c r="E27" s="27"/>
      <c r="F27" s="30"/>
      <c r="G27" s="31"/>
      <c r="H27" s="202"/>
      <c r="I27" s="194"/>
      <c r="J27" s="192"/>
    </row>
    <row r="28" spans="1:10" ht="14.25" x14ac:dyDescent="0.15">
      <c r="A28" s="196"/>
      <c r="B28" s="197"/>
      <c r="C28" s="336"/>
      <c r="D28" s="337"/>
      <c r="E28" s="337"/>
      <c r="F28" s="309" t="s">
        <v>81</v>
      </c>
      <c r="G28" s="338"/>
      <c r="H28" s="100"/>
      <c r="I28" s="101"/>
      <c r="J28" s="102"/>
    </row>
    <row r="29" spans="1:10" x14ac:dyDescent="0.15">
      <c r="A29" s="311" t="s">
        <v>82</v>
      </c>
      <c r="B29" s="312"/>
      <c r="C29" s="337"/>
      <c r="D29" s="337"/>
      <c r="E29" s="337"/>
      <c r="F29" s="339"/>
      <c r="G29" s="340"/>
      <c r="H29" s="343"/>
      <c r="I29" s="344"/>
      <c r="J29" s="346"/>
    </row>
    <row r="30" spans="1:10" x14ac:dyDescent="0.15">
      <c r="A30" s="311" t="s">
        <v>83</v>
      </c>
      <c r="B30" s="312"/>
      <c r="C30" s="336"/>
      <c r="D30" s="337"/>
      <c r="E30" s="337"/>
      <c r="F30" s="339"/>
      <c r="G30" s="340"/>
      <c r="H30" s="345"/>
      <c r="I30" s="344"/>
      <c r="J30" s="347"/>
    </row>
    <row r="31" spans="1:10" x14ac:dyDescent="0.15">
      <c r="A31" s="189"/>
      <c r="B31" s="190"/>
      <c r="C31" s="337"/>
      <c r="D31" s="337"/>
      <c r="E31" s="337"/>
      <c r="F31" s="341"/>
      <c r="G31" s="342"/>
      <c r="H31" s="147"/>
      <c r="I31" s="148"/>
      <c r="J31" s="149"/>
    </row>
    <row r="32" spans="1:10" ht="13.5" customHeight="1" x14ac:dyDescent="0.15">
      <c r="A32" s="196"/>
      <c r="B32" s="197"/>
      <c r="C32" s="336"/>
      <c r="D32" s="337"/>
      <c r="E32" s="337"/>
      <c r="F32" s="309" t="s">
        <v>81</v>
      </c>
      <c r="G32" s="338"/>
      <c r="H32" s="100"/>
      <c r="I32" s="101"/>
      <c r="J32" s="102"/>
    </row>
    <row r="33" spans="1:10" ht="13.5" customHeight="1" x14ac:dyDescent="0.15">
      <c r="A33" s="311" t="s">
        <v>84</v>
      </c>
      <c r="B33" s="312"/>
      <c r="C33" s="337"/>
      <c r="D33" s="337"/>
      <c r="E33" s="337"/>
      <c r="F33" s="339"/>
      <c r="G33" s="340"/>
      <c r="H33" s="343"/>
      <c r="I33" s="344"/>
      <c r="J33" s="346"/>
    </row>
    <row r="34" spans="1:10" x14ac:dyDescent="0.15">
      <c r="A34" s="311"/>
      <c r="B34" s="312"/>
      <c r="C34" s="336"/>
      <c r="D34" s="337"/>
      <c r="E34" s="337"/>
      <c r="F34" s="339"/>
      <c r="G34" s="340"/>
      <c r="H34" s="345"/>
      <c r="I34" s="344"/>
      <c r="J34" s="347"/>
    </row>
    <row r="35" spans="1:10" x14ac:dyDescent="0.15">
      <c r="A35" s="189"/>
      <c r="B35" s="190"/>
      <c r="C35" s="337"/>
      <c r="D35" s="337"/>
      <c r="E35" s="337"/>
      <c r="F35" s="341"/>
      <c r="G35" s="342"/>
      <c r="H35" s="147"/>
      <c r="I35" s="148"/>
      <c r="J35" s="149"/>
    </row>
    <row r="36" spans="1:10" ht="13.5" customHeight="1" x14ac:dyDescent="0.15">
      <c r="A36" s="196"/>
      <c r="B36" s="197"/>
      <c r="C36" s="336"/>
      <c r="D36" s="337"/>
      <c r="E36" s="337"/>
      <c r="F36" s="309" t="s">
        <v>81</v>
      </c>
      <c r="G36" s="338"/>
      <c r="H36" s="100"/>
      <c r="I36" s="101"/>
      <c r="J36" s="102"/>
    </row>
    <row r="37" spans="1:10" ht="13.5" customHeight="1" x14ac:dyDescent="0.15">
      <c r="A37" s="311" t="s">
        <v>85</v>
      </c>
      <c r="B37" s="312"/>
      <c r="C37" s="337"/>
      <c r="D37" s="337"/>
      <c r="E37" s="337"/>
      <c r="F37" s="339"/>
      <c r="G37" s="340"/>
      <c r="H37" s="343"/>
      <c r="I37" s="344"/>
      <c r="J37" s="346"/>
    </row>
    <row r="38" spans="1:10" ht="13.5" customHeight="1" x14ac:dyDescent="0.15">
      <c r="A38" s="311" t="s">
        <v>83</v>
      </c>
      <c r="B38" s="312"/>
      <c r="C38" s="336"/>
      <c r="D38" s="337"/>
      <c r="E38" s="337"/>
      <c r="F38" s="339"/>
      <c r="G38" s="340"/>
      <c r="H38" s="345"/>
      <c r="I38" s="344"/>
      <c r="J38" s="347"/>
    </row>
    <row r="39" spans="1:10" ht="13.5" customHeight="1" x14ac:dyDescent="0.15">
      <c r="A39" s="189"/>
      <c r="B39" s="190"/>
      <c r="C39" s="337"/>
      <c r="D39" s="337"/>
      <c r="E39" s="337"/>
      <c r="F39" s="341"/>
      <c r="G39" s="342"/>
      <c r="H39" s="147"/>
      <c r="I39" s="148"/>
      <c r="J39" s="149"/>
    </row>
    <row r="40" spans="1:10" ht="13.5" customHeight="1" x14ac:dyDescent="0.15">
      <c r="A40" s="196"/>
      <c r="B40" s="197"/>
      <c r="C40" s="336"/>
      <c r="D40" s="337"/>
      <c r="E40" s="337"/>
      <c r="F40" s="309" t="s">
        <v>81</v>
      </c>
      <c r="G40" s="338"/>
      <c r="H40" s="100"/>
      <c r="I40" s="101"/>
      <c r="J40" s="102"/>
    </row>
    <row r="41" spans="1:10" ht="13.5" customHeight="1" x14ac:dyDescent="0.15">
      <c r="A41" s="311" t="s">
        <v>86</v>
      </c>
      <c r="B41" s="312"/>
      <c r="C41" s="337"/>
      <c r="D41" s="337"/>
      <c r="E41" s="337"/>
      <c r="F41" s="339"/>
      <c r="G41" s="340"/>
      <c r="H41" s="343"/>
      <c r="I41" s="344"/>
      <c r="J41" s="346"/>
    </row>
    <row r="42" spans="1:10" ht="13.5" customHeight="1" x14ac:dyDescent="0.15">
      <c r="A42" s="311" t="s">
        <v>87</v>
      </c>
      <c r="B42" s="312"/>
      <c r="C42" s="336"/>
      <c r="D42" s="337"/>
      <c r="E42" s="337"/>
      <c r="F42" s="339"/>
      <c r="G42" s="340"/>
      <c r="H42" s="345"/>
      <c r="I42" s="344"/>
      <c r="J42" s="347"/>
    </row>
    <row r="43" spans="1:10" ht="13.5" customHeight="1" x14ac:dyDescent="0.15">
      <c r="A43" s="189"/>
      <c r="B43" s="190"/>
      <c r="C43" s="337"/>
      <c r="D43" s="337"/>
      <c r="E43" s="337"/>
      <c r="F43" s="341"/>
      <c r="G43" s="342"/>
      <c r="H43" s="147"/>
      <c r="I43" s="148"/>
      <c r="J43" s="149"/>
    </row>
    <row r="44" spans="1:10" x14ac:dyDescent="0.15">
      <c r="A44" s="32"/>
      <c r="B44" s="29"/>
      <c r="C44" s="33"/>
      <c r="D44" s="27"/>
      <c r="E44" s="27"/>
      <c r="F44" s="25"/>
      <c r="G44" s="25"/>
      <c r="H44" s="27"/>
      <c r="I44" s="27"/>
      <c r="J44" s="28"/>
    </row>
    <row r="45" spans="1:10" x14ac:dyDescent="0.15">
      <c r="A45" s="311" t="s">
        <v>88</v>
      </c>
      <c r="B45" s="312"/>
      <c r="C45" s="353"/>
      <c r="D45" s="354"/>
      <c r="E45" s="220"/>
      <c r="F45" s="221"/>
      <c r="G45" s="221"/>
      <c r="H45" s="222"/>
      <c r="I45" s="27"/>
      <c r="J45" s="28"/>
    </row>
    <row r="46" spans="1:10" x14ac:dyDescent="0.15">
      <c r="A46" s="357" t="s">
        <v>89</v>
      </c>
      <c r="B46" s="332"/>
      <c r="C46" s="353"/>
      <c r="D46" s="354"/>
      <c r="E46" s="222"/>
      <c r="F46" s="221"/>
      <c r="G46" s="223"/>
      <c r="H46" s="223"/>
      <c r="I46" s="223"/>
      <c r="J46" s="150"/>
    </row>
    <row r="47" spans="1:10" x14ac:dyDescent="0.15">
      <c r="A47" s="33"/>
      <c r="B47" s="28"/>
      <c r="C47" s="33"/>
      <c r="D47" s="27"/>
      <c r="E47" s="27"/>
      <c r="F47" s="27"/>
      <c r="G47" s="27"/>
      <c r="H47" s="27"/>
      <c r="I47" s="27"/>
      <c r="J47" s="28"/>
    </row>
    <row r="48" spans="1:10" x14ac:dyDescent="0.15">
      <c r="A48" s="33"/>
      <c r="B48" s="28"/>
      <c r="C48" s="33"/>
      <c r="D48" s="27"/>
      <c r="E48" s="27"/>
      <c r="F48" s="27"/>
      <c r="G48" s="27"/>
      <c r="H48" s="99"/>
      <c r="I48" s="27"/>
      <c r="J48" s="28"/>
    </row>
    <row r="49" spans="1:10" x14ac:dyDescent="0.15">
      <c r="A49" s="33"/>
      <c r="B49" s="28"/>
      <c r="C49" s="33"/>
      <c r="D49" s="27"/>
      <c r="E49" s="27"/>
      <c r="F49" s="27"/>
      <c r="G49" s="27"/>
      <c r="H49" s="27"/>
      <c r="I49" s="27"/>
      <c r="J49" s="28"/>
    </row>
    <row r="50" spans="1:10" x14ac:dyDescent="0.15">
      <c r="A50" s="33"/>
      <c r="B50" s="28"/>
      <c r="C50" s="33"/>
      <c r="D50" s="27"/>
      <c r="E50" s="27"/>
      <c r="F50" s="27"/>
      <c r="G50" s="27"/>
      <c r="H50" s="27"/>
      <c r="I50" s="27"/>
      <c r="J50" s="28"/>
    </row>
    <row r="51" spans="1:10" x14ac:dyDescent="0.15">
      <c r="A51" s="33"/>
      <c r="B51" s="28"/>
      <c r="C51" s="33"/>
      <c r="D51" s="27"/>
      <c r="E51" s="27"/>
      <c r="F51" s="27"/>
      <c r="G51" s="27"/>
      <c r="H51" s="27"/>
      <c r="I51" s="27"/>
      <c r="J51" s="28"/>
    </row>
    <row r="52" spans="1:10" x14ac:dyDescent="0.15">
      <c r="A52" s="33"/>
      <c r="B52" s="28"/>
      <c r="C52" s="33"/>
      <c r="D52" s="27"/>
      <c r="E52" s="27"/>
      <c r="F52" s="27"/>
      <c r="G52" s="27"/>
      <c r="H52" s="27"/>
      <c r="I52" s="27"/>
      <c r="J52" s="28"/>
    </row>
    <row r="53" spans="1:10" x14ac:dyDescent="0.15">
      <c r="A53" s="33"/>
      <c r="B53" s="28"/>
      <c r="C53" s="33"/>
      <c r="D53" s="27"/>
      <c r="E53" s="27"/>
      <c r="F53" s="27"/>
      <c r="G53" s="27"/>
      <c r="H53" s="27"/>
      <c r="I53" s="27"/>
      <c r="J53" s="28"/>
    </row>
    <row r="54" spans="1:10" x14ac:dyDescent="0.15">
      <c r="A54" s="33"/>
      <c r="B54" s="28"/>
      <c r="C54" s="33"/>
      <c r="D54" s="27"/>
      <c r="E54" s="27"/>
      <c r="F54" s="27"/>
      <c r="G54" s="27"/>
      <c r="H54" s="27"/>
      <c r="I54" s="27"/>
      <c r="J54" s="28"/>
    </row>
    <row r="55" spans="1:10" x14ac:dyDescent="0.15">
      <c r="A55" s="33"/>
      <c r="B55" s="28"/>
      <c r="C55" s="33"/>
      <c r="D55" s="27"/>
      <c r="E55" s="27"/>
      <c r="F55" s="27"/>
      <c r="G55" s="27"/>
      <c r="H55" s="27"/>
      <c r="I55" s="27"/>
      <c r="J55" s="28"/>
    </row>
    <row r="56" spans="1:10" x14ac:dyDescent="0.15">
      <c r="A56" s="33"/>
      <c r="B56" s="28"/>
      <c r="C56" s="33"/>
      <c r="D56" s="27"/>
      <c r="E56" s="27"/>
      <c r="F56" s="27"/>
      <c r="G56" s="27"/>
      <c r="H56" s="27"/>
      <c r="I56" s="27"/>
      <c r="J56" s="28"/>
    </row>
    <row r="57" spans="1:10" x14ac:dyDescent="0.15">
      <c r="A57" s="33"/>
      <c r="B57" s="28"/>
      <c r="C57" s="33"/>
      <c r="D57" s="27"/>
      <c r="E57" s="27"/>
      <c r="F57" s="27"/>
      <c r="G57" s="27"/>
      <c r="H57" s="27"/>
      <c r="I57" s="27"/>
      <c r="J57" s="28"/>
    </row>
    <row r="58" spans="1:10" x14ac:dyDescent="0.15">
      <c r="A58" s="33"/>
      <c r="B58" s="28"/>
      <c r="C58" s="33"/>
      <c r="D58" s="27"/>
      <c r="E58" s="27"/>
      <c r="F58" s="27"/>
      <c r="G58" s="27"/>
      <c r="H58" s="27"/>
      <c r="I58" s="27"/>
      <c r="J58" s="28"/>
    </row>
    <row r="59" spans="1:10" x14ac:dyDescent="0.15">
      <c r="A59" s="34"/>
      <c r="B59" s="35"/>
      <c r="C59" s="34"/>
      <c r="D59" s="30"/>
      <c r="E59" s="30"/>
      <c r="F59" s="30"/>
      <c r="G59" s="30"/>
      <c r="H59" s="30"/>
      <c r="I59" s="30"/>
      <c r="J59" s="35"/>
    </row>
    <row r="60" spans="1:10" x14ac:dyDescent="0.15">
      <c r="A60" s="27"/>
      <c r="B60" s="27"/>
      <c r="C60" s="27"/>
      <c r="D60" s="27"/>
      <c r="E60" s="27"/>
      <c r="F60" s="27"/>
      <c r="G60" s="27"/>
      <c r="H60" s="27"/>
      <c r="I60" s="27"/>
      <c r="J60" s="27"/>
    </row>
    <row r="61" spans="1:10" x14ac:dyDescent="0.15">
      <c r="A61" s="23"/>
      <c r="B61" s="23"/>
      <c r="C61" s="23"/>
      <c r="D61" s="348" t="s">
        <v>90</v>
      </c>
      <c r="E61" s="348"/>
      <c r="F61" s="348"/>
      <c r="G61" s="348"/>
      <c r="H61" s="23"/>
      <c r="I61" s="23"/>
      <c r="J61" s="23"/>
    </row>
    <row r="62" spans="1:10" x14ac:dyDescent="0.15">
      <c r="A62" s="23"/>
      <c r="B62" s="23"/>
      <c r="C62" s="23"/>
      <c r="D62" s="349" t="s">
        <v>220</v>
      </c>
      <c r="E62" s="349"/>
      <c r="F62" s="349"/>
      <c r="G62" s="349"/>
      <c r="H62" s="23"/>
      <c r="I62" s="23"/>
      <c r="J62" s="23"/>
    </row>
    <row r="63" spans="1:10" x14ac:dyDescent="0.15">
      <c r="A63" s="23"/>
      <c r="B63" s="23"/>
      <c r="C63" s="23"/>
      <c r="D63" s="203"/>
      <c r="E63" s="203"/>
      <c r="F63" s="203"/>
      <c r="G63" s="203"/>
      <c r="H63" s="23"/>
      <c r="I63" s="23"/>
      <c r="J63" s="23"/>
    </row>
    <row r="64" spans="1:10" x14ac:dyDescent="0.15">
      <c r="A64" s="23"/>
      <c r="B64" s="23"/>
      <c r="C64" s="23"/>
      <c r="D64" s="203"/>
      <c r="E64" s="203"/>
      <c r="F64" s="203"/>
      <c r="G64" s="203"/>
      <c r="H64" s="23"/>
      <c r="I64" s="23"/>
      <c r="J64" s="23"/>
    </row>
    <row r="65" spans="1:10" x14ac:dyDescent="0.15">
      <c r="A65" s="32"/>
      <c r="B65" s="29"/>
      <c r="C65" s="350" t="s">
        <v>91</v>
      </c>
      <c r="D65" s="351"/>
      <c r="E65" s="351"/>
      <c r="F65" s="351"/>
      <c r="G65" s="351"/>
      <c r="H65" s="351"/>
      <c r="I65" s="351"/>
      <c r="J65" s="352"/>
    </row>
    <row r="66" spans="1:10" x14ac:dyDescent="0.15">
      <c r="A66" s="311" t="s">
        <v>92</v>
      </c>
      <c r="B66" s="312"/>
      <c r="C66" s="32"/>
      <c r="D66" s="25"/>
      <c r="E66" s="25"/>
      <c r="F66" s="25"/>
      <c r="G66" s="25"/>
      <c r="H66" s="25"/>
      <c r="I66" s="25"/>
      <c r="J66" s="29"/>
    </row>
    <row r="67" spans="1:10" x14ac:dyDescent="0.15">
      <c r="A67" s="33"/>
      <c r="B67" s="28"/>
      <c r="C67" s="27" t="s">
        <v>227</v>
      </c>
      <c r="D67" s="27"/>
      <c r="E67" s="27"/>
      <c r="F67" s="27"/>
      <c r="G67" s="27"/>
      <c r="H67" s="27"/>
      <c r="I67" s="27"/>
      <c r="J67" s="28"/>
    </row>
    <row r="68" spans="1:10" x14ac:dyDescent="0.15">
      <c r="A68" s="33"/>
      <c r="B68" s="28"/>
      <c r="C68" s="27" t="s">
        <v>228</v>
      </c>
      <c r="D68" s="27"/>
      <c r="E68" s="27"/>
      <c r="F68" s="27"/>
      <c r="G68" s="27"/>
      <c r="H68" s="27"/>
      <c r="I68" s="27"/>
      <c r="J68" s="28"/>
    </row>
    <row r="69" spans="1:10" x14ac:dyDescent="0.15">
      <c r="A69" s="33"/>
      <c r="B69" s="28"/>
      <c r="C69" s="33"/>
      <c r="D69" s="27"/>
      <c r="E69" s="27"/>
      <c r="F69" s="27"/>
      <c r="G69" s="27"/>
      <c r="H69" s="27"/>
      <c r="I69" s="27"/>
      <c r="J69" s="28"/>
    </row>
    <row r="70" spans="1:10" x14ac:dyDescent="0.15">
      <c r="A70" s="33"/>
      <c r="B70" s="28"/>
      <c r="C70" s="33"/>
      <c r="D70" s="27"/>
      <c r="E70" s="27"/>
      <c r="F70" s="27"/>
      <c r="G70" s="27"/>
      <c r="H70" s="27"/>
      <c r="I70" s="27"/>
      <c r="J70" s="28"/>
    </row>
    <row r="71" spans="1:10" x14ac:dyDescent="0.15">
      <c r="A71" s="33"/>
      <c r="B71" s="28"/>
      <c r="C71" s="33"/>
      <c r="D71" s="27"/>
      <c r="E71" s="27"/>
      <c r="F71" s="27"/>
      <c r="G71" s="27"/>
      <c r="H71" s="27"/>
      <c r="I71" s="27"/>
      <c r="J71" s="28"/>
    </row>
    <row r="72" spans="1:10" x14ac:dyDescent="0.15">
      <c r="A72" s="33"/>
      <c r="B72" s="28"/>
      <c r="C72" s="34"/>
      <c r="D72" s="30"/>
      <c r="E72" s="30"/>
      <c r="F72" s="30"/>
      <c r="G72" s="30"/>
      <c r="H72" s="30"/>
      <c r="I72" s="30"/>
      <c r="J72" s="35"/>
    </row>
    <row r="73" spans="1:10" x14ac:dyDescent="0.15">
      <c r="A73" s="33"/>
      <c r="B73" s="28"/>
      <c r="C73" s="350" t="s">
        <v>93</v>
      </c>
      <c r="D73" s="351"/>
      <c r="E73" s="351"/>
      <c r="F73" s="351"/>
      <c r="G73" s="351"/>
      <c r="H73" s="351"/>
      <c r="I73" s="351"/>
      <c r="J73" s="352"/>
    </row>
    <row r="74" spans="1:10" x14ac:dyDescent="0.15">
      <c r="A74" s="33"/>
      <c r="B74" s="27"/>
      <c r="C74" s="32"/>
      <c r="D74" s="25"/>
      <c r="E74" s="25"/>
      <c r="F74" s="25"/>
      <c r="G74" s="25"/>
      <c r="H74" s="25"/>
      <c r="I74" s="25"/>
      <c r="J74" s="29"/>
    </row>
    <row r="75" spans="1:10" x14ac:dyDescent="0.15">
      <c r="A75" s="33"/>
      <c r="B75" s="27"/>
      <c r="C75" s="33"/>
      <c r="D75" s="27"/>
      <c r="E75" s="27"/>
      <c r="F75" s="27"/>
      <c r="G75" s="27"/>
      <c r="H75" s="27"/>
      <c r="I75" s="27"/>
      <c r="J75" s="28"/>
    </row>
    <row r="76" spans="1:10" x14ac:dyDescent="0.15">
      <c r="A76" s="33"/>
      <c r="B76" s="27"/>
      <c r="C76" s="33"/>
      <c r="D76" s="27"/>
      <c r="E76" s="27"/>
      <c r="F76" s="27"/>
      <c r="G76" s="27"/>
      <c r="H76" s="27"/>
      <c r="I76" s="27"/>
      <c r="J76" s="28"/>
    </row>
    <row r="77" spans="1:10" x14ac:dyDescent="0.15">
      <c r="A77" s="33"/>
      <c r="B77" s="27"/>
      <c r="C77" s="33"/>
      <c r="D77" s="27"/>
      <c r="E77" s="27"/>
      <c r="F77" s="27"/>
      <c r="G77" s="27"/>
      <c r="H77" s="27"/>
      <c r="I77" s="27"/>
      <c r="J77" s="28"/>
    </row>
    <row r="78" spans="1:10" x14ac:dyDescent="0.15">
      <c r="A78" s="33"/>
      <c r="B78" s="27"/>
      <c r="C78" s="33"/>
      <c r="D78" s="36"/>
      <c r="E78" s="27"/>
      <c r="F78" s="27"/>
      <c r="G78" s="27"/>
      <c r="H78" s="27"/>
      <c r="I78" s="27"/>
      <c r="J78" s="28"/>
    </row>
    <row r="79" spans="1:10" x14ac:dyDescent="0.15">
      <c r="A79" s="33"/>
      <c r="B79" s="27"/>
      <c r="C79" s="33"/>
      <c r="D79" s="27"/>
      <c r="E79" s="27"/>
      <c r="F79" s="27"/>
      <c r="G79" s="27"/>
      <c r="H79" s="27"/>
      <c r="I79" s="27"/>
      <c r="J79" s="28"/>
    </row>
    <row r="80" spans="1:10" x14ac:dyDescent="0.15">
      <c r="A80" s="34"/>
      <c r="B80" s="30"/>
      <c r="C80" s="34"/>
      <c r="D80" s="30"/>
      <c r="E80" s="30"/>
      <c r="F80" s="30"/>
      <c r="G80" s="30"/>
      <c r="H80" s="30"/>
      <c r="I80" s="30"/>
      <c r="J80" s="35"/>
    </row>
    <row r="81" spans="1:10" x14ac:dyDescent="0.15">
      <c r="A81" s="32"/>
      <c r="B81" s="29"/>
      <c r="C81" s="350" t="s">
        <v>91</v>
      </c>
      <c r="D81" s="351"/>
      <c r="E81" s="351"/>
      <c r="F81" s="351"/>
      <c r="G81" s="351"/>
      <c r="H81" s="351"/>
      <c r="I81" s="351"/>
      <c r="J81" s="352"/>
    </row>
    <row r="82" spans="1:10" x14ac:dyDescent="0.15">
      <c r="A82" s="311" t="s">
        <v>94</v>
      </c>
      <c r="B82" s="312"/>
      <c r="C82" s="32"/>
      <c r="D82" s="25"/>
      <c r="E82" s="25"/>
      <c r="F82" s="25"/>
      <c r="G82" s="25"/>
      <c r="H82" s="25"/>
      <c r="I82" s="25"/>
      <c r="J82" s="29"/>
    </row>
    <row r="83" spans="1:10" x14ac:dyDescent="0.15">
      <c r="A83" s="311" t="s">
        <v>95</v>
      </c>
      <c r="B83" s="312"/>
      <c r="C83" s="360" t="s">
        <v>229</v>
      </c>
      <c r="D83" s="361"/>
      <c r="E83" s="361"/>
      <c r="F83" s="361"/>
      <c r="G83" s="361"/>
      <c r="H83" s="361"/>
      <c r="I83" s="361"/>
      <c r="J83" s="362"/>
    </row>
    <row r="84" spans="1:10" x14ac:dyDescent="0.15">
      <c r="A84" s="311" t="s">
        <v>96</v>
      </c>
      <c r="B84" s="312"/>
      <c r="C84" s="363"/>
      <c r="D84" s="361"/>
      <c r="E84" s="361"/>
      <c r="F84" s="361"/>
      <c r="G84" s="361"/>
      <c r="H84" s="361"/>
      <c r="I84" s="361"/>
      <c r="J84" s="362"/>
    </row>
    <row r="85" spans="1:10" x14ac:dyDescent="0.15">
      <c r="A85" s="33"/>
      <c r="B85" s="28"/>
      <c r="C85" s="33"/>
      <c r="D85" s="27"/>
      <c r="E85" s="27"/>
      <c r="F85" s="27"/>
      <c r="G85" s="27"/>
      <c r="H85" s="27"/>
      <c r="I85" s="27"/>
      <c r="J85" s="28"/>
    </row>
    <row r="86" spans="1:10" x14ac:dyDescent="0.15">
      <c r="A86" s="33"/>
      <c r="B86" s="28"/>
      <c r="C86" s="33"/>
      <c r="D86" s="27"/>
      <c r="E86" s="27"/>
      <c r="F86" s="27"/>
      <c r="G86" s="27"/>
      <c r="H86" s="27"/>
      <c r="I86" s="27"/>
      <c r="J86" s="28"/>
    </row>
    <row r="87" spans="1:10" x14ac:dyDescent="0.15">
      <c r="A87" s="33"/>
      <c r="B87" s="28"/>
      <c r="C87" s="33"/>
      <c r="D87" s="27"/>
      <c r="E87" s="27"/>
      <c r="F87" s="27"/>
      <c r="G87" s="27"/>
      <c r="H87" s="27"/>
      <c r="I87" s="27"/>
      <c r="J87" s="28"/>
    </row>
    <row r="88" spans="1:10" x14ac:dyDescent="0.15">
      <c r="A88" s="33"/>
      <c r="B88" s="28"/>
      <c r="C88" s="34"/>
      <c r="D88" s="30"/>
      <c r="E88" s="30"/>
      <c r="F88" s="30"/>
      <c r="G88" s="30"/>
      <c r="H88" s="30"/>
      <c r="I88" s="30"/>
      <c r="J88" s="35"/>
    </row>
    <row r="89" spans="1:10" x14ac:dyDescent="0.15">
      <c r="A89" s="33"/>
      <c r="B89" s="28"/>
      <c r="C89" s="350" t="s">
        <v>93</v>
      </c>
      <c r="D89" s="351"/>
      <c r="E89" s="351"/>
      <c r="F89" s="351"/>
      <c r="G89" s="351"/>
      <c r="H89" s="351"/>
      <c r="I89" s="351"/>
      <c r="J89" s="352"/>
    </row>
    <row r="90" spans="1:10" x14ac:dyDescent="0.15">
      <c r="A90" s="33"/>
      <c r="B90" s="27"/>
      <c r="C90" s="32"/>
      <c r="D90" s="25"/>
      <c r="E90" s="25"/>
      <c r="F90" s="25"/>
      <c r="G90" s="25"/>
      <c r="H90" s="25"/>
      <c r="I90" s="25"/>
      <c r="J90" s="29"/>
    </row>
    <row r="91" spans="1:10" x14ac:dyDescent="0.15">
      <c r="A91" s="33"/>
      <c r="B91" s="27"/>
      <c r="C91" s="33"/>
      <c r="D91" s="27"/>
      <c r="E91" s="27"/>
      <c r="F91" s="27"/>
      <c r="G91" s="27"/>
      <c r="H91" s="27"/>
      <c r="I91" s="27"/>
      <c r="J91" s="28"/>
    </row>
    <row r="92" spans="1:10" x14ac:dyDescent="0.15">
      <c r="A92" s="33"/>
      <c r="B92" s="27"/>
      <c r="C92" s="33"/>
      <c r="D92" s="27"/>
      <c r="E92" s="27"/>
      <c r="F92" s="27"/>
      <c r="G92" s="27"/>
      <c r="H92" s="27"/>
      <c r="I92" s="27"/>
      <c r="J92" s="28"/>
    </row>
    <row r="93" spans="1:10" x14ac:dyDescent="0.15">
      <c r="A93" s="33"/>
      <c r="B93" s="27"/>
      <c r="C93" s="33"/>
      <c r="D93" s="27"/>
      <c r="E93" s="27"/>
      <c r="F93" s="27"/>
      <c r="G93" s="27"/>
      <c r="H93" s="27"/>
      <c r="I93" s="27"/>
      <c r="J93" s="28"/>
    </row>
    <row r="94" spans="1:10" x14ac:dyDescent="0.15">
      <c r="A94" s="33"/>
      <c r="B94" s="27"/>
      <c r="C94" s="33"/>
      <c r="D94" s="27"/>
      <c r="E94" s="27"/>
      <c r="F94" s="27"/>
      <c r="G94" s="27"/>
      <c r="H94" s="27"/>
      <c r="I94" s="27"/>
      <c r="J94" s="28"/>
    </row>
    <row r="95" spans="1:10" x14ac:dyDescent="0.15">
      <c r="A95" s="33"/>
      <c r="B95" s="27"/>
      <c r="C95" s="33"/>
      <c r="D95" s="27"/>
      <c r="E95" s="27"/>
      <c r="F95" s="27"/>
      <c r="G95" s="27"/>
      <c r="H95" s="27"/>
      <c r="I95" s="27"/>
      <c r="J95" s="28"/>
    </row>
    <row r="96" spans="1:10" x14ac:dyDescent="0.15">
      <c r="A96" s="309" t="s">
        <v>97</v>
      </c>
      <c r="B96" s="358"/>
      <c r="C96" s="309"/>
      <c r="D96" s="358"/>
      <c r="E96" s="358"/>
      <c r="F96" s="358"/>
      <c r="G96" s="358"/>
      <c r="H96" s="358"/>
      <c r="I96" s="358"/>
      <c r="J96" s="310"/>
    </row>
    <row r="97" spans="1:10" x14ac:dyDescent="0.15">
      <c r="A97" s="313"/>
      <c r="B97" s="359"/>
      <c r="C97" s="313"/>
      <c r="D97" s="359"/>
      <c r="E97" s="359"/>
      <c r="F97" s="359"/>
      <c r="G97" s="359"/>
      <c r="H97" s="359"/>
      <c r="I97" s="359"/>
      <c r="J97" s="314"/>
    </row>
    <row r="98" spans="1:10" x14ac:dyDescent="0.15">
      <c r="A98" s="309" t="s">
        <v>98</v>
      </c>
      <c r="B98" s="310"/>
      <c r="C98" s="198"/>
      <c r="D98" s="199"/>
      <c r="E98" s="199"/>
      <c r="F98" s="199"/>
      <c r="G98" s="199"/>
      <c r="H98" s="212"/>
      <c r="I98" s="212"/>
      <c r="J98" s="213"/>
    </row>
    <row r="99" spans="1:10" x14ac:dyDescent="0.15">
      <c r="A99" s="311"/>
      <c r="B99" s="312"/>
      <c r="C99" s="355">
        <v>46082</v>
      </c>
      <c r="D99" s="356"/>
      <c r="E99" s="356"/>
      <c r="F99" s="199"/>
      <c r="G99" s="199"/>
      <c r="H99" s="199"/>
      <c r="I99" s="199"/>
      <c r="J99" s="216"/>
    </row>
    <row r="100" spans="1:10" x14ac:dyDescent="0.15">
      <c r="A100" s="311"/>
      <c r="B100" s="312"/>
      <c r="C100" s="311"/>
      <c r="D100" s="356"/>
      <c r="E100" s="356"/>
      <c r="F100" s="199"/>
      <c r="G100" s="199"/>
      <c r="H100" s="199"/>
      <c r="I100" s="199"/>
      <c r="J100" s="216"/>
    </row>
    <row r="101" spans="1:10" x14ac:dyDescent="0.15">
      <c r="A101" s="313"/>
      <c r="B101" s="314"/>
      <c r="C101" s="211"/>
      <c r="D101" s="215"/>
      <c r="E101" s="215"/>
      <c r="F101" s="215"/>
      <c r="G101" s="215"/>
      <c r="H101" s="215"/>
      <c r="I101" s="215"/>
      <c r="J101" s="214"/>
    </row>
    <row r="102" spans="1:10" x14ac:dyDescent="0.15">
      <c r="A102" s="309" t="s">
        <v>99</v>
      </c>
      <c r="B102" s="358"/>
      <c r="C102" s="309" t="s">
        <v>100</v>
      </c>
      <c r="D102" s="358"/>
      <c r="E102" s="358"/>
      <c r="F102" s="358"/>
      <c r="G102" s="358"/>
      <c r="H102" s="358"/>
      <c r="I102" s="358"/>
      <c r="J102" s="310"/>
    </row>
    <row r="103" spans="1:10" x14ac:dyDescent="0.15">
      <c r="A103" s="313"/>
      <c r="B103" s="359"/>
      <c r="C103" s="313"/>
      <c r="D103" s="359"/>
      <c r="E103" s="359"/>
      <c r="F103" s="359"/>
      <c r="G103" s="359"/>
      <c r="H103" s="359"/>
      <c r="I103" s="359"/>
      <c r="J103" s="314"/>
    </row>
    <row r="104" spans="1:10" x14ac:dyDescent="0.15">
      <c r="A104" s="309" t="s">
        <v>101</v>
      </c>
      <c r="B104" s="358"/>
      <c r="C104" s="309" t="s">
        <v>100</v>
      </c>
      <c r="D104" s="358"/>
      <c r="E104" s="358"/>
      <c r="F104" s="365" t="s">
        <v>102</v>
      </c>
      <c r="G104" s="366"/>
      <c r="H104" s="358" t="s">
        <v>100</v>
      </c>
      <c r="I104" s="358"/>
      <c r="J104" s="310"/>
    </row>
    <row r="105" spans="1:10" x14ac:dyDescent="0.15">
      <c r="A105" s="313"/>
      <c r="B105" s="359"/>
      <c r="C105" s="313"/>
      <c r="D105" s="359"/>
      <c r="E105" s="359"/>
      <c r="F105" s="367"/>
      <c r="G105" s="368"/>
      <c r="H105" s="359"/>
      <c r="I105" s="359"/>
      <c r="J105" s="314"/>
    </row>
    <row r="106" spans="1:10" x14ac:dyDescent="0.15">
      <c r="A106" s="309" t="s">
        <v>103</v>
      </c>
      <c r="B106" s="358"/>
      <c r="C106" s="309" t="s">
        <v>100</v>
      </c>
      <c r="D106" s="358"/>
      <c r="E106" s="358"/>
      <c r="F106" s="358"/>
      <c r="G106" s="358"/>
      <c r="H106" s="358"/>
      <c r="I106" s="358"/>
      <c r="J106" s="310"/>
    </row>
    <row r="107" spans="1:10" x14ac:dyDescent="0.15">
      <c r="A107" s="313"/>
      <c r="B107" s="359"/>
      <c r="C107" s="313"/>
      <c r="D107" s="359"/>
      <c r="E107" s="359"/>
      <c r="F107" s="359"/>
      <c r="G107" s="359"/>
      <c r="H107" s="359"/>
      <c r="I107" s="359"/>
      <c r="J107" s="314"/>
    </row>
    <row r="108" spans="1:10" x14ac:dyDescent="0.15">
      <c r="A108" s="309" t="s">
        <v>104</v>
      </c>
      <c r="B108" s="358"/>
      <c r="C108" s="355">
        <v>46113</v>
      </c>
      <c r="D108" s="356"/>
      <c r="E108" s="356"/>
      <c r="F108" s="311" t="s">
        <v>105</v>
      </c>
      <c r="G108" s="312"/>
      <c r="H108" s="364">
        <v>46865</v>
      </c>
      <c r="I108" s="358"/>
      <c r="J108" s="310"/>
    </row>
    <row r="109" spans="1:10" x14ac:dyDescent="0.15">
      <c r="A109" s="313"/>
      <c r="B109" s="359"/>
      <c r="C109" s="311"/>
      <c r="D109" s="356"/>
      <c r="E109" s="356"/>
      <c r="F109" s="313"/>
      <c r="G109" s="314"/>
      <c r="H109" s="313"/>
      <c r="I109" s="359"/>
      <c r="J109" s="314"/>
    </row>
    <row r="110" spans="1:10" x14ac:dyDescent="0.15">
      <c r="A110" s="309" t="s">
        <v>106</v>
      </c>
      <c r="B110" s="358"/>
      <c r="C110" s="309" t="s">
        <v>100</v>
      </c>
      <c r="D110" s="358"/>
      <c r="E110" s="358"/>
      <c r="F110" s="212"/>
      <c r="G110" s="212"/>
      <c r="H110" s="212"/>
      <c r="I110" s="212"/>
      <c r="J110" s="213"/>
    </row>
    <row r="111" spans="1:10" x14ac:dyDescent="0.15">
      <c r="A111" s="313"/>
      <c r="B111" s="359"/>
      <c r="C111" s="313"/>
      <c r="D111" s="359"/>
      <c r="E111" s="359"/>
      <c r="F111" s="215"/>
      <c r="G111" s="215"/>
      <c r="H111" s="215"/>
      <c r="I111" s="215"/>
      <c r="J111" s="214"/>
    </row>
    <row r="112" spans="1:10" x14ac:dyDescent="0.15">
      <c r="A112" s="309" t="s">
        <v>107</v>
      </c>
      <c r="B112" s="358"/>
      <c r="C112" s="309" t="s">
        <v>90</v>
      </c>
      <c r="D112" s="358"/>
      <c r="E112" s="358"/>
      <c r="F112" s="212"/>
      <c r="G112" s="212"/>
      <c r="H112" s="212"/>
      <c r="I112" s="212"/>
      <c r="J112" s="213"/>
    </row>
    <row r="113" spans="1:10" x14ac:dyDescent="0.15">
      <c r="A113" s="313"/>
      <c r="B113" s="359"/>
      <c r="C113" s="313"/>
      <c r="D113" s="359"/>
      <c r="E113" s="359"/>
      <c r="F113" s="215"/>
      <c r="G113" s="215"/>
      <c r="H113" s="215"/>
      <c r="I113" s="215"/>
      <c r="J113" s="214"/>
    </row>
    <row r="114" spans="1:10" x14ac:dyDescent="0.15">
      <c r="A114" s="309" t="s">
        <v>108</v>
      </c>
      <c r="B114" s="358"/>
      <c r="C114" s="309" t="s">
        <v>109</v>
      </c>
      <c r="D114" s="358"/>
      <c r="E114" s="358"/>
      <c r="F114" s="212"/>
      <c r="G114" s="212"/>
      <c r="H114" s="212"/>
      <c r="I114" s="212"/>
      <c r="J114" s="213"/>
    </row>
    <row r="115" spans="1:10" x14ac:dyDescent="0.15">
      <c r="A115" s="313"/>
      <c r="B115" s="359"/>
      <c r="C115" s="313"/>
      <c r="D115" s="359"/>
      <c r="E115" s="359"/>
      <c r="F115" s="215"/>
      <c r="G115" s="215"/>
      <c r="H115" s="215"/>
      <c r="I115" s="215"/>
      <c r="J115" s="214"/>
    </row>
    <row r="116" spans="1:10" x14ac:dyDescent="0.15">
      <c r="A116" s="309" t="s">
        <v>110</v>
      </c>
      <c r="B116" s="310"/>
      <c r="C116" s="37" t="s">
        <v>111</v>
      </c>
      <c r="D116" s="38"/>
      <c r="E116" s="38"/>
      <c r="F116" s="38"/>
      <c r="G116" s="38"/>
      <c r="H116" s="38"/>
      <c r="I116" s="38"/>
      <c r="J116" s="39"/>
    </row>
    <row r="117" spans="1:10" x14ac:dyDescent="0.15">
      <c r="A117" s="311"/>
      <c r="B117" s="312"/>
      <c r="C117" s="33"/>
      <c r="D117" s="27"/>
      <c r="E117" s="27"/>
      <c r="F117" s="27"/>
      <c r="G117" s="27"/>
      <c r="H117" s="27"/>
      <c r="I117" s="27"/>
      <c r="J117" s="28"/>
    </row>
    <row r="118" spans="1:10" x14ac:dyDescent="0.15">
      <c r="A118" s="311"/>
      <c r="B118" s="312"/>
      <c r="C118" s="33"/>
      <c r="D118" s="27"/>
      <c r="E118" s="27"/>
      <c r="F118" s="27"/>
      <c r="G118" s="27"/>
      <c r="H118" s="27"/>
      <c r="I118" s="27"/>
      <c r="J118" s="28"/>
    </row>
    <row r="119" spans="1:10" x14ac:dyDescent="0.15">
      <c r="A119" s="311"/>
      <c r="B119" s="312"/>
      <c r="C119" s="33"/>
      <c r="D119" s="27"/>
      <c r="E119" s="27"/>
      <c r="F119" s="27"/>
      <c r="G119" s="27"/>
      <c r="H119" s="27"/>
      <c r="I119" s="27"/>
      <c r="J119" s="28"/>
    </row>
    <row r="120" spans="1:10" x14ac:dyDescent="0.15">
      <c r="A120" s="313"/>
      <c r="B120" s="314"/>
      <c r="C120" s="34"/>
      <c r="D120" s="30"/>
      <c r="E120" s="30"/>
      <c r="F120" s="30"/>
      <c r="G120" s="30"/>
      <c r="H120" s="30"/>
      <c r="I120" s="30"/>
      <c r="J120" s="35"/>
    </row>
    <row r="121" spans="1:10" x14ac:dyDescent="0.15">
      <c r="A121" s="200"/>
      <c r="B121" s="200"/>
      <c r="C121" s="27"/>
      <c r="D121" s="27"/>
      <c r="E121" s="27"/>
      <c r="F121" s="27"/>
      <c r="G121" s="27"/>
      <c r="H121" s="27"/>
      <c r="I121" s="27"/>
      <c r="J121" s="27"/>
    </row>
    <row r="122" spans="1:10" x14ac:dyDescent="0.15">
      <c r="A122" s="200"/>
      <c r="B122" s="200"/>
      <c r="C122" s="27"/>
      <c r="D122" s="27"/>
      <c r="E122" s="27"/>
      <c r="F122" s="27"/>
      <c r="G122" s="27"/>
      <c r="H122" s="27"/>
      <c r="I122" s="27"/>
      <c r="J122" s="27"/>
    </row>
    <row r="123" spans="1:10" x14ac:dyDescent="0.15">
      <c r="A123" s="27"/>
      <c r="B123" s="27"/>
      <c r="C123" s="27"/>
      <c r="D123" s="348" t="s">
        <v>90</v>
      </c>
      <c r="E123" s="348"/>
      <c r="F123" s="348"/>
      <c r="G123" s="348"/>
      <c r="H123" s="27"/>
      <c r="I123" s="27"/>
      <c r="J123" s="27"/>
    </row>
    <row r="124" spans="1:10" x14ac:dyDescent="0.15">
      <c r="A124" s="27"/>
      <c r="B124" s="27"/>
      <c r="C124" s="27"/>
      <c r="D124" s="27"/>
      <c r="E124" s="349" t="s">
        <v>221</v>
      </c>
      <c r="F124" s="349"/>
      <c r="G124" s="27"/>
      <c r="H124" s="27"/>
      <c r="I124" s="27"/>
      <c r="J124" s="27"/>
    </row>
    <row r="125" spans="1:10" x14ac:dyDescent="0.15">
      <c r="A125" s="27"/>
      <c r="B125" s="27"/>
      <c r="C125" s="27"/>
      <c r="D125" s="27"/>
      <c r="E125" s="27"/>
      <c r="F125" s="27"/>
      <c r="G125" s="27"/>
      <c r="H125" s="27"/>
      <c r="I125" s="27"/>
      <c r="J125" s="27"/>
    </row>
    <row r="126" spans="1:10" x14ac:dyDescent="0.15">
      <c r="A126" s="27"/>
      <c r="B126" s="27"/>
      <c r="C126" s="369" t="s">
        <v>112</v>
      </c>
      <c r="D126" s="369"/>
      <c r="E126" s="369"/>
      <c r="F126" s="369"/>
      <c r="G126" s="369"/>
      <c r="H126" s="369"/>
      <c r="I126" s="27"/>
      <c r="J126" s="27"/>
    </row>
    <row r="127" spans="1:10" x14ac:dyDescent="0.15">
      <c r="A127" s="27"/>
      <c r="B127" s="27"/>
      <c r="C127" s="369"/>
      <c r="D127" s="369"/>
      <c r="E127" s="369"/>
      <c r="F127" s="369"/>
      <c r="G127" s="369"/>
      <c r="H127" s="369"/>
      <c r="I127" s="27"/>
      <c r="J127" s="27"/>
    </row>
    <row r="128" spans="1:10" x14ac:dyDescent="0.15">
      <c r="A128" s="27"/>
      <c r="B128" s="27"/>
      <c r="C128" s="27"/>
      <c r="D128" s="27"/>
      <c r="E128" s="27"/>
      <c r="F128" s="27"/>
      <c r="G128" s="27"/>
      <c r="H128" s="27"/>
      <c r="I128" s="27"/>
      <c r="J128" s="27"/>
    </row>
    <row r="129" spans="1:10" x14ac:dyDescent="0.15">
      <c r="A129" s="370" t="s">
        <v>113</v>
      </c>
      <c r="B129" s="370"/>
      <c r="C129" s="370"/>
      <c r="D129" s="370" t="s">
        <v>114</v>
      </c>
      <c r="E129" s="370"/>
      <c r="F129" s="370" t="s">
        <v>115</v>
      </c>
      <c r="G129" s="370"/>
      <c r="H129" s="370"/>
      <c r="I129" s="370"/>
      <c r="J129" s="370"/>
    </row>
    <row r="130" spans="1:10" x14ac:dyDescent="0.15">
      <c r="A130" s="309" t="s">
        <v>116</v>
      </c>
      <c r="B130" s="358"/>
      <c r="C130" s="310"/>
      <c r="D130" s="371"/>
      <c r="E130" s="372"/>
      <c r="F130" s="373"/>
      <c r="G130" s="374"/>
      <c r="H130" s="374"/>
      <c r="I130" s="374"/>
      <c r="J130" s="375"/>
    </row>
    <row r="131" spans="1:10" x14ac:dyDescent="0.15">
      <c r="A131" s="311"/>
      <c r="B131" s="356"/>
      <c r="C131" s="312"/>
      <c r="D131" s="392"/>
      <c r="E131" s="393"/>
      <c r="F131" s="201"/>
      <c r="G131" s="194"/>
      <c r="H131" s="194"/>
      <c r="I131" s="194"/>
      <c r="J131" s="192"/>
    </row>
    <row r="132" spans="1:10" x14ac:dyDescent="0.15">
      <c r="A132" s="311"/>
      <c r="B132" s="356"/>
      <c r="C132" s="312"/>
      <c r="D132" s="392"/>
      <c r="E132" s="393"/>
      <c r="F132" s="201"/>
      <c r="G132" s="194"/>
      <c r="H132" s="194"/>
      <c r="I132" s="194"/>
      <c r="J132" s="192"/>
    </row>
    <row r="133" spans="1:10" x14ac:dyDescent="0.15">
      <c r="A133" s="311"/>
      <c r="B133" s="356"/>
      <c r="C133" s="312"/>
      <c r="D133" s="400"/>
      <c r="E133" s="401"/>
      <c r="F133" s="376"/>
      <c r="G133" s="377"/>
      <c r="H133" s="379"/>
      <c r="I133" s="381"/>
      <c r="J133" s="216"/>
    </row>
    <row r="134" spans="1:10" x14ac:dyDescent="0.15">
      <c r="A134" s="311"/>
      <c r="B134" s="356"/>
      <c r="C134" s="312"/>
      <c r="D134" s="400"/>
      <c r="E134" s="401"/>
      <c r="F134" s="378"/>
      <c r="G134" s="377"/>
      <c r="H134" s="380"/>
      <c r="I134" s="381"/>
      <c r="J134" s="191"/>
    </row>
    <row r="135" spans="1:10" x14ac:dyDescent="0.15">
      <c r="A135" s="313"/>
      <c r="B135" s="359"/>
      <c r="C135" s="314"/>
      <c r="D135" s="382"/>
      <c r="E135" s="383"/>
      <c r="F135" s="384"/>
      <c r="G135" s="305"/>
      <c r="H135" s="305"/>
      <c r="I135" s="305"/>
      <c r="J135" s="385"/>
    </row>
    <row r="136" spans="1:10" x14ac:dyDescent="0.15">
      <c r="A136" s="307" t="s">
        <v>131</v>
      </c>
      <c r="B136" s="307"/>
      <c r="C136" s="307"/>
      <c r="D136" s="371"/>
      <c r="E136" s="372"/>
      <c r="F136" s="205"/>
      <c r="G136" s="206"/>
      <c r="H136" s="206"/>
      <c r="I136" s="206"/>
      <c r="J136" s="207"/>
    </row>
    <row r="137" spans="1:10" x14ac:dyDescent="0.15">
      <c r="A137" s="307"/>
      <c r="B137" s="307"/>
      <c r="C137" s="307"/>
      <c r="D137" s="392"/>
      <c r="E137" s="393"/>
      <c r="F137" s="201"/>
      <c r="G137" s="194"/>
      <c r="H137" s="194"/>
      <c r="I137" s="194"/>
      <c r="J137" s="192"/>
    </row>
    <row r="138" spans="1:10" x14ac:dyDescent="0.15">
      <c r="A138" s="307"/>
      <c r="B138" s="307"/>
      <c r="C138" s="307"/>
      <c r="D138" s="392"/>
      <c r="E138" s="393"/>
      <c r="F138" s="201"/>
      <c r="G138" s="194"/>
      <c r="H138" s="194"/>
      <c r="I138" s="194"/>
      <c r="J138" s="192"/>
    </row>
    <row r="139" spans="1:10" x14ac:dyDescent="0.15">
      <c r="A139" s="307"/>
      <c r="B139" s="307"/>
      <c r="C139" s="307"/>
      <c r="D139" s="400"/>
      <c r="E139" s="401"/>
      <c r="F139" s="395"/>
      <c r="G139" s="396"/>
      <c r="H139" s="40"/>
      <c r="I139" s="194"/>
      <c r="J139" s="192"/>
    </row>
    <row r="140" spans="1:10" x14ac:dyDescent="0.15">
      <c r="A140" s="307"/>
      <c r="B140" s="307"/>
      <c r="C140" s="307"/>
      <c r="D140" s="400"/>
      <c r="E140" s="401"/>
      <c r="F140" s="395"/>
      <c r="G140" s="396"/>
      <c r="H140" s="40"/>
      <c r="I140" s="194"/>
      <c r="J140" s="192"/>
    </row>
    <row r="141" spans="1:10" x14ac:dyDescent="0.15">
      <c r="A141" s="307"/>
      <c r="B141" s="307"/>
      <c r="C141" s="307"/>
      <c r="D141" s="382"/>
      <c r="E141" s="383"/>
      <c r="F141" s="208"/>
      <c r="G141" s="195"/>
      <c r="H141" s="195"/>
      <c r="I141" s="195"/>
      <c r="J141" s="209"/>
    </row>
    <row r="142" spans="1:10" x14ac:dyDescent="0.15">
      <c r="A142" s="397" t="s">
        <v>130</v>
      </c>
      <c r="B142" s="387"/>
      <c r="C142" s="388"/>
      <c r="D142" s="371"/>
      <c r="E142" s="372"/>
      <c r="F142" s="373"/>
      <c r="G142" s="374"/>
      <c r="H142" s="374"/>
      <c r="I142" s="374"/>
      <c r="J142" s="375"/>
    </row>
    <row r="143" spans="1:10" x14ac:dyDescent="0.15">
      <c r="A143" s="398"/>
      <c r="B143" s="322"/>
      <c r="C143" s="346"/>
      <c r="D143" s="392"/>
      <c r="E143" s="393"/>
      <c r="F143" s="201"/>
      <c r="G143" s="194"/>
      <c r="H143" s="194"/>
      <c r="I143" s="194"/>
      <c r="J143" s="192"/>
    </row>
    <row r="144" spans="1:10" x14ac:dyDescent="0.15">
      <c r="A144" s="398"/>
      <c r="B144" s="322"/>
      <c r="C144" s="346"/>
      <c r="D144" s="392"/>
      <c r="E144" s="393"/>
      <c r="F144" s="201"/>
      <c r="G144" s="194"/>
      <c r="H144" s="194"/>
      <c r="I144" s="194"/>
      <c r="J144" s="192"/>
    </row>
    <row r="145" spans="1:10" x14ac:dyDescent="0.15">
      <c r="A145" s="321"/>
      <c r="B145" s="322"/>
      <c r="C145" s="346"/>
      <c r="D145" s="400"/>
      <c r="E145" s="401"/>
      <c r="F145" s="357"/>
      <c r="G145" s="304"/>
      <c r="H145" s="304"/>
      <c r="I145" s="304"/>
      <c r="J145" s="332"/>
    </row>
    <row r="146" spans="1:10" x14ac:dyDescent="0.15">
      <c r="A146" s="321"/>
      <c r="B146" s="322"/>
      <c r="C146" s="346"/>
      <c r="D146" s="400"/>
      <c r="E146" s="401"/>
      <c r="F146" s="357"/>
      <c r="G146" s="304"/>
      <c r="H146" s="304"/>
      <c r="I146" s="304"/>
      <c r="J146" s="332"/>
    </row>
    <row r="147" spans="1:10" x14ac:dyDescent="0.15">
      <c r="A147" s="389"/>
      <c r="B147" s="390"/>
      <c r="C147" s="391"/>
      <c r="D147" s="382"/>
      <c r="E147" s="383"/>
      <c r="F147" s="384"/>
      <c r="G147" s="305"/>
      <c r="H147" s="305"/>
      <c r="I147" s="305"/>
      <c r="J147" s="385"/>
    </row>
    <row r="148" spans="1:10" x14ac:dyDescent="0.15">
      <c r="A148" s="386"/>
      <c r="B148" s="387"/>
      <c r="C148" s="388"/>
      <c r="D148" s="371"/>
      <c r="E148" s="372"/>
      <c r="F148" s="373"/>
      <c r="G148" s="374"/>
      <c r="H148" s="374"/>
      <c r="I148" s="374"/>
      <c r="J148" s="375"/>
    </row>
    <row r="149" spans="1:10" x14ac:dyDescent="0.15">
      <c r="A149" s="321"/>
      <c r="B149" s="322"/>
      <c r="C149" s="346"/>
      <c r="D149" s="392"/>
      <c r="E149" s="393"/>
      <c r="F149" s="357"/>
      <c r="G149" s="304"/>
      <c r="H149" s="304"/>
      <c r="I149" s="304"/>
      <c r="J149" s="332"/>
    </row>
    <row r="150" spans="1:10" x14ac:dyDescent="0.15">
      <c r="A150" s="321"/>
      <c r="B150" s="322"/>
      <c r="C150" s="346"/>
      <c r="D150" s="378"/>
      <c r="E150" s="394"/>
      <c r="F150" s="357"/>
      <c r="G150" s="304"/>
      <c r="H150" s="304"/>
      <c r="I150" s="304"/>
      <c r="J150" s="332"/>
    </row>
    <row r="151" spans="1:10" x14ac:dyDescent="0.15">
      <c r="A151" s="389"/>
      <c r="B151" s="390"/>
      <c r="C151" s="391"/>
      <c r="D151" s="382"/>
      <c r="E151" s="383"/>
      <c r="F151" s="384"/>
      <c r="G151" s="305"/>
      <c r="H151" s="305"/>
      <c r="I151" s="305"/>
      <c r="J151" s="385"/>
    </row>
    <row r="152" spans="1:10" x14ac:dyDescent="0.15">
      <c r="A152" s="386"/>
      <c r="B152" s="387"/>
      <c r="C152" s="388"/>
      <c r="D152" s="371"/>
      <c r="E152" s="372"/>
      <c r="F152" s="373"/>
      <c r="G152" s="374"/>
      <c r="H152" s="374"/>
      <c r="I152" s="374"/>
      <c r="J152" s="375"/>
    </row>
    <row r="153" spans="1:10" x14ac:dyDescent="0.15">
      <c r="A153" s="321"/>
      <c r="B153" s="322"/>
      <c r="C153" s="346"/>
      <c r="D153" s="392"/>
      <c r="E153" s="393"/>
      <c r="F153" s="357"/>
      <c r="G153" s="304"/>
      <c r="H153" s="304"/>
      <c r="I153" s="304"/>
      <c r="J153" s="332"/>
    </row>
    <row r="154" spans="1:10" x14ac:dyDescent="0.15">
      <c r="A154" s="321"/>
      <c r="B154" s="322"/>
      <c r="C154" s="346"/>
      <c r="D154" s="378"/>
      <c r="E154" s="394"/>
      <c r="F154" s="357"/>
      <c r="G154" s="304"/>
      <c r="H154" s="304"/>
      <c r="I154" s="304"/>
      <c r="J154" s="332"/>
    </row>
    <row r="155" spans="1:10" x14ac:dyDescent="0.15">
      <c r="A155" s="389"/>
      <c r="B155" s="390"/>
      <c r="C155" s="391"/>
      <c r="D155" s="382"/>
      <c r="E155" s="383"/>
      <c r="F155" s="384"/>
      <c r="G155" s="305"/>
      <c r="H155" s="305"/>
      <c r="I155" s="305"/>
      <c r="J155" s="385"/>
    </row>
    <row r="156" spans="1:10" x14ac:dyDescent="0.15">
      <c r="A156" s="307"/>
      <c r="B156" s="307"/>
      <c r="C156" s="307"/>
      <c r="D156" s="371"/>
      <c r="E156" s="372"/>
      <c r="F156" s="373"/>
      <c r="G156" s="374"/>
      <c r="H156" s="374"/>
      <c r="I156" s="374"/>
      <c r="J156" s="375"/>
    </row>
    <row r="157" spans="1:10" x14ac:dyDescent="0.15">
      <c r="A157" s="307"/>
      <c r="B157" s="307"/>
      <c r="C157" s="307"/>
      <c r="D157" s="392"/>
      <c r="E157" s="393"/>
      <c r="F157" s="357"/>
      <c r="G157" s="304"/>
      <c r="H157" s="304"/>
      <c r="I157" s="304"/>
      <c r="J157" s="332"/>
    </row>
    <row r="158" spans="1:10" x14ac:dyDescent="0.15">
      <c r="A158" s="307"/>
      <c r="B158" s="307"/>
      <c r="C158" s="307"/>
      <c r="D158" s="378"/>
      <c r="E158" s="394"/>
      <c r="F158" s="357"/>
      <c r="G158" s="304"/>
      <c r="H158" s="304"/>
      <c r="I158" s="304"/>
      <c r="J158" s="332"/>
    </row>
    <row r="159" spans="1:10" x14ac:dyDescent="0.15">
      <c r="A159" s="307"/>
      <c r="B159" s="307"/>
      <c r="C159" s="307"/>
      <c r="D159" s="382"/>
      <c r="E159" s="383"/>
      <c r="F159" s="384"/>
      <c r="G159" s="305"/>
      <c r="H159" s="305"/>
      <c r="I159" s="305"/>
      <c r="J159" s="385"/>
    </row>
    <row r="160" spans="1:10" x14ac:dyDescent="0.15">
      <c r="A160" s="307"/>
      <c r="B160" s="307"/>
      <c r="C160" s="307"/>
      <c r="D160" s="371"/>
      <c r="E160" s="372"/>
      <c r="F160" s="373"/>
      <c r="G160" s="374"/>
      <c r="H160" s="374"/>
      <c r="I160" s="374"/>
      <c r="J160" s="375"/>
    </row>
    <row r="161" spans="1:10" x14ac:dyDescent="0.15">
      <c r="A161" s="307"/>
      <c r="B161" s="307"/>
      <c r="C161" s="307"/>
      <c r="D161" s="392"/>
      <c r="E161" s="393"/>
      <c r="F161" s="357"/>
      <c r="G161" s="304"/>
      <c r="H161" s="304"/>
      <c r="I161" s="304"/>
      <c r="J161" s="332"/>
    </row>
    <row r="162" spans="1:10" x14ac:dyDescent="0.15">
      <c r="A162" s="307"/>
      <c r="B162" s="307"/>
      <c r="C162" s="307"/>
      <c r="D162" s="378"/>
      <c r="E162" s="394"/>
      <c r="F162" s="357"/>
      <c r="G162" s="304"/>
      <c r="H162" s="304"/>
      <c r="I162" s="304"/>
      <c r="J162" s="332"/>
    </row>
    <row r="163" spans="1:10" x14ac:dyDescent="0.15">
      <c r="A163" s="307"/>
      <c r="B163" s="307"/>
      <c r="C163" s="307"/>
      <c r="D163" s="382"/>
      <c r="E163" s="383"/>
      <c r="F163" s="384"/>
      <c r="G163" s="305"/>
      <c r="H163" s="305"/>
      <c r="I163" s="305"/>
      <c r="J163" s="385"/>
    </row>
    <row r="164" spans="1:10" x14ac:dyDescent="0.15">
      <c r="A164" s="307"/>
      <c r="B164" s="307"/>
      <c r="C164" s="307"/>
      <c r="D164" s="371"/>
      <c r="E164" s="372"/>
      <c r="F164" s="373"/>
      <c r="G164" s="374"/>
      <c r="H164" s="374"/>
      <c r="I164" s="374"/>
      <c r="J164" s="375"/>
    </row>
    <row r="165" spans="1:10" x14ac:dyDescent="0.15">
      <c r="A165" s="307"/>
      <c r="B165" s="307"/>
      <c r="C165" s="307"/>
      <c r="D165" s="392"/>
      <c r="E165" s="393"/>
      <c r="F165" s="357"/>
      <c r="G165" s="304"/>
      <c r="H165" s="304"/>
      <c r="I165" s="304"/>
      <c r="J165" s="332"/>
    </row>
    <row r="166" spans="1:10" x14ac:dyDescent="0.15">
      <c r="A166" s="307"/>
      <c r="B166" s="307"/>
      <c r="C166" s="307"/>
      <c r="D166" s="378"/>
      <c r="E166" s="394"/>
      <c r="F166" s="357"/>
      <c r="G166" s="304"/>
      <c r="H166" s="304"/>
      <c r="I166" s="304"/>
      <c r="J166" s="332"/>
    </row>
    <row r="167" spans="1:10" x14ac:dyDescent="0.15">
      <c r="A167" s="307"/>
      <c r="B167" s="307"/>
      <c r="C167" s="307"/>
      <c r="D167" s="382"/>
      <c r="E167" s="383"/>
      <c r="F167" s="384"/>
      <c r="G167" s="305"/>
      <c r="H167" s="305"/>
      <c r="I167" s="305"/>
      <c r="J167" s="385"/>
    </row>
    <row r="168" spans="1:10" x14ac:dyDescent="0.15">
      <c r="A168" s="307"/>
      <c r="B168" s="307"/>
      <c r="C168" s="307"/>
      <c r="D168" s="371"/>
      <c r="E168" s="372"/>
      <c r="F168" s="373"/>
      <c r="G168" s="374"/>
      <c r="H168" s="374"/>
      <c r="I168" s="374"/>
      <c r="J168" s="375"/>
    </row>
    <row r="169" spans="1:10" x14ac:dyDescent="0.15">
      <c r="A169" s="307"/>
      <c r="B169" s="307"/>
      <c r="C169" s="307"/>
      <c r="D169" s="392"/>
      <c r="E169" s="393"/>
      <c r="F169" s="357"/>
      <c r="G169" s="304"/>
      <c r="H169" s="304"/>
      <c r="I169" s="304"/>
      <c r="J169" s="332"/>
    </row>
    <row r="170" spans="1:10" x14ac:dyDescent="0.15">
      <c r="A170" s="307"/>
      <c r="B170" s="307"/>
      <c r="C170" s="307"/>
      <c r="D170" s="378"/>
      <c r="E170" s="394"/>
      <c r="F170" s="357"/>
      <c r="G170" s="304"/>
      <c r="H170" s="304"/>
      <c r="I170" s="304"/>
      <c r="J170" s="332"/>
    </row>
    <row r="171" spans="1:10" x14ac:dyDescent="0.15">
      <c r="A171" s="307"/>
      <c r="B171" s="307"/>
      <c r="C171" s="307"/>
      <c r="D171" s="382"/>
      <c r="E171" s="383"/>
      <c r="F171" s="384"/>
      <c r="G171" s="305"/>
      <c r="H171" s="305"/>
      <c r="I171" s="305"/>
      <c r="J171" s="385"/>
    </row>
    <row r="172" spans="1:10" x14ac:dyDescent="0.15">
      <c r="A172" s="307"/>
      <c r="B172" s="307"/>
      <c r="C172" s="307"/>
      <c r="D172" s="371"/>
      <c r="E172" s="372"/>
      <c r="F172" s="373"/>
      <c r="G172" s="374"/>
      <c r="H172" s="374"/>
      <c r="I172" s="374"/>
      <c r="J172" s="375"/>
    </row>
    <row r="173" spans="1:10" x14ac:dyDescent="0.15">
      <c r="A173" s="307"/>
      <c r="B173" s="307"/>
      <c r="C173" s="307"/>
      <c r="D173" s="392"/>
      <c r="E173" s="393"/>
      <c r="F173" s="357"/>
      <c r="G173" s="304"/>
      <c r="H173" s="304"/>
      <c r="I173" s="304"/>
      <c r="J173" s="332"/>
    </row>
    <row r="174" spans="1:10" x14ac:dyDescent="0.15">
      <c r="A174" s="307"/>
      <c r="B174" s="307"/>
      <c r="C174" s="307"/>
      <c r="D174" s="378"/>
      <c r="E174" s="394"/>
      <c r="F174" s="357"/>
      <c r="G174" s="304"/>
      <c r="H174" s="304"/>
      <c r="I174" s="304"/>
      <c r="J174" s="332"/>
    </row>
    <row r="175" spans="1:10" x14ac:dyDescent="0.15">
      <c r="A175" s="307"/>
      <c r="B175" s="307"/>
      <c r="C175" s="307"/>
      <c r="D175" s="382"/>
      <c r="E175" s="383"/>
      <c r="F175" s="384"/>
      <c r="G175" s="305"/>
      <c r="H175" s="305"/>
      <c r="I175" s="305"/>
      <c r="J175" s="385"/>
    </row>
    <row r="176" spans="1:10" x14ac:dyDescent="0.15">
      <c r="A176" s="307"/>
      <c r="B176" s="307"/>
      <c r="C176" s="307"/>
      <c r="D176" s="371"/>
      <c r="E176" s="372"/>
      <c r="F176" s="373"/>
      <c r="G176" s="374"/>
      <c r="H176" s="374"/>
      <c r="I176" s="374"/>
      <c r="J176" s="375"/>
    </row>
    <row r="177" spans="1:10" x14ac:dyDescent="0.15">
      <c r="A177" s="307"/>
      <c r="B177" s="307"/>
      <c r="C177" s="307"/>
      <c r="D177" s="392"/>
      <c r="E177" s="393"/>
      <c r="F177" s="357"/>
      <c r="G177" s="304"/>
      <c r="H177" s="304"/>
      <c r="I177" s="304"/>
      <c r="J177" s="332"/>
    </row>
    <row r="178" spans="1:10" x14ac:dyDescent="0.15">
      <c r="A178" s="307"/>
      <c r="B178" s="307"/>
      <c r="C178" s="307"/>
      <c r="D178" s="392"/>
      <c r="E178" s="393"/>
      <c r="F178" s="357"/>
      <c r="G178" s="304"/>
      <c r="H178" s="304"/>
      <c r="I178" s="304"/>
      <c r="J178" s="332"/>
    </row>
    <row r="179" spans="1:10" x14ac:dyDescent="0.15">
      <c r="A179" s="307"/>
      <c r="B179" s="307"/>
      <c r="C179" s="307"/>
      <c r="D179" s="382"/>
      <c r="E179" s="383"/>
      <c r="F179" s="384"/>
      <c r="G179" s="305"/>
      <c r="H179" s="305"/>
      <c r="I179" s="305"/>
      <c r="J179" s="385"/>
    </row>
    <row r="180" spans="1:10" x14ac:dyDescent="0.15">
      <c r="A180" s="23"/>
      <c r="B180" s="23"/>
      <c r="C180" s="23"/>
      <c r="D180" s="23"/>
      <c r="E180" s="23"/>
      <c r="F180" s="23"/>
      <c r="G180" s="23"/>
      <c r="H180" s="23"/>
      <c r="I180" s="23"/>
      <c r="J180" s="23"/>
    </row>
    <row r="181" spans="1:10" x14ac:dyDescent="0.15">
      <c r="A181" s="23"/>
      <c r="B181" s="23"/>
      <c r="C181" s="23"/>
      <c r="D181" s="27"/>
      <c r="E181" s="27"/>
      <c r="F181" s="27"/>
      <c r="G181" s="27"/>
      <c r="H181" s="23"/>
      <c r="I181" s="23"/>
      <c r="J181" s="23"/>
    </row>
    <row r="182" spans="1:10" x14ac:dyDescent="0.15">
      <c r="A182" s="23"/>
      <c r="B182" s="23"/>
      <c r="C182" s="23"/>
      <c r="D182" s="27"/>
      <c r="E182" s="27"/>
      <c r="F182" s="27"/>
      <c r="G182" s="27"/>
      <c r="H182" s="23"/>
      <c r="I182" s="23"/>
      <c r="J182" s="23"/>
    </row>
    <row r="183" spans="1:10" x14ac:dyDescent="0.15">
      <c r="A183" s="23"/>
      <c r="B183" s="23"/>
      <c r="C183" s="23"/>
      <c r="D183" s="27"/>
      <c r="E183" s="27"/>
      <c r="F183" s="27"/>
      <c r="G183" s="27"/>
      <c r="H183" s="23"/>
      <c r="I183" s="23"/>
      <c r="J183" s="23"/>
    </row>
    <row r="184" spans="1:10" x14ac:dyDescent="0.15">
      <c r="A184" s="23"/>
      <c r="B184" s="23"/>
      <c r="C184" s="23"/>
      <c r="D184" s="27"/>
      <c r="E184" s="27"/>
      <c r="F184" s="27"/>
      <c r="G184" s="27"/>
      <c r="H184" s="23"/>
      <c r="I184" s="23"/>
      <c r="J184" s="23"/>
    </row>
    <row r="185" spans="1:10" x14ac:dyDescent="0.15">
      <c r="A185" s="356" t="s">
        <v>90</v>
      </c>
      <c r="B185" s="356"/>
      <c r="C185" s="356"/>
      <c r="D185" s="356"/>
      <c r="E185" s="356"/>
      <c r="F185" s="356"/>
      <c r="G185" s="356"/>
      <c r="H185" s="356"/>
      <c r="I185" s="356"/>
      <c r="J185" s="356"/>
    </row>
    <row r="186" spans="1:10" x14ac:dyDescent="0.15">
      <c r="A186" s="399" t="s">
        <v>222</v>
      </c>
      <c r="B186" s="399"/>
      <c r="C186" s="399"/>
      <c r="D186" s="399"/>
      <c r="E186" s="399"/>
      <c r="F186" s="399"/>
      <c r="G186" s="399"/>
      <c r="H186" s="399"/>
      <c r="I186" s="399"/>
      <c r="J186" s="399"/>
    </row>
  </sheetData>
  <mergeCells count="190">
    <mergeCell ref="A185:J185"/>
    <mergeCell ref="A186:J186"/>
    <mergeCell ref="D131:E134"/>
    <mergeCell ref="D137:E140"/>
    <mergeCell ref="D143:E146"/>
    <mergeCell ref="A176:C179"/>
    <mergeCell ref="D176:E176"/>
    <mergeCell ref="F176:J176"/>
    <mergeCell ref="D177:E177"/>
    <mergeCell ref="F177:J177"/>
    <mergeCell ref="D178:E178"/>
    <mergeCell ref="F178:J178"/>
    <mergeCell ref="D179:E179"/>
    <mergeCell ref="F179:J179"/>
    <mergeCell ref="A172:C175"/>
    <mergeCell ref="D172:E172"/>
    <mergeCell ref="F172:J172"/>
    <mergeCell ref="D173:E174"/>
    <mergeCell ref="F173:J173"/>
    <mergeCell ref="F174:J174"/>
    <mergeCell ref="D175:E175"/>
    <mergeCell ref="F175:J175"/>
    <mergeCell ref="A168:C171"/>
    <mergeCell ref="D168:E168"/>
    <mergeCell ref="F168:J168"/>
    <mergeCell ref="D169:E170"/>
    <mergeCell ref="F169:J169"/>
    <mergeCell ref="F170:J170"/>
    <mergeCell ref="D171:E171"/>
    <mergeCell ref="F171:J171"/>
    <mergeCell ref="A164:C167"/>
    <mergeCell ref="D164:E164"/>
    <mergeCell ref="F164:J164"/>
    <mergeCell ref="D165:E166"/>
    <mergeCell ref="F165:J165"/>
    <mergeCell ref="F166:J166"/>
    <mergeCell ref="D167:E167"/>
    <mergeCell ref="F167:J167"/>
    <mergeCell ref="A160:C163"/>
    <mergeCell ref="D160:E160"/>
    <mergeCell ref="F160:J160"/>
    <mergeCell ref="D161:E162"/>
    <mergeCell ref="F161:J161"/>
    <mergeCell ref="F162:J162"/>
    <mergeCell ref="D163:E163"/>
    <mergeCell ref="F163:J163"/>
    <mergeCell ref="A148:C151"/>
    <mergeCell ref="D148:E148"/>
    <mergeCell ref="F148:J148"/>
    <mergeCell ref="D149:E150"/>
    <mergeCell ref="F149:J149"/>
    <mergeCell ref="F150:J150"/>
    <mergeCell ref="D151:E151"/>
    <mergeCell ref="F151:J151"/>
    <mergeCell ref="A156:C159"/>
    <mergeCell ref="D156:E156"/>
    <mergeCell ref="F156:J156"/>
    <mergeCell ref="D157:E158"/>
    <mergeCell ref="F157:J157"/>
    <mergeCell ref="F158:J158"/>
    <mergeCell ref="D159:E159"/>
    <mergeCell ref="F159:J159"/>
    <mergeCell ref="A152:C155"/>
    <mergeCell ref="D152:E152"/>
    <mergeCell ref="F152:J152"/>
    <mergeCell ref="D153:E154"/>
    <mergeCell ref="F153:J153"/>
    <mergeCell ref="F154:J154"/>
    <mergeCell ref="D155:E155"/>
    <mergeCell ref="F155:J155"/>
    <mergeCell ref="A136:C141"/>
    <mergeCell ref="D136:E136"/>
    <mergeCell ref="F139:G139"/>
    <mergeCell ref="F140:G140"/>
    <mergeCell ref="D141:E141"/>
    <mergeCell ref="A142:C147"/>
    <mergeCell ref="D142:E142"/>
    <mergeCell ref="F142:J142"/>
    <mergeCell ref="F145:J145"/>
    <mergeCell ref="F146:J146"/>
    <mergeCell ref="D147:E147"/>
    <mergeCell ref="F147:J147"/>
    <mergeCell ref="E124:F124"/>
    <mergeCell ref="C126:H127"/>
    <mergeCell ref="A129:C129"/>
    <mergeCell ref="D129:E129"/>
    <mergeCell ref="F129:J129"/>
    <mergeCell ref="A130:C135"/>
    <mergeCell ref="D130:E130"/>
    <mergeCell ref="F130:J130"/>
    <mergeCell ref="F133:G134"/>
    <mergeCell ref="H133:H134"/>
    <mergeCell ref="I133:I134"/>
    <mergeCell ref="D135:E135"/>
    <mergeCell ref="F135:J135"/>
    <mergeCell ref="A112:B113"/>
    <mergeCell ref="C112:E113"/>
    <mergeCell ref="A114:B115"/>
    <mergeCell ref="C114:E115"/>
    <mergeCell ref="A116:B120"/>
    <mergeCell ref="D123:G123"/>
    <mergeCell ref="A108:B109"/>
    <mergeCell ref="C108:E109"/>
    <mergeCell ref="F108:G109"/>
    <mergeCell ref="H108:J109"/>
    <mergeCell ref="A110:B111"/>
    <mergeCell ref="C110:E111"/>
    <mergeCell ref="A104:B105"/>
    <mergeCell ref="C104:E105"/>
    <mergeCell ref="F104:G105"/>
    <mergeCell ref="H104:J105"/>
    <mergeCell ref="A106:B107"/>
    <mergeCell ref="C106:E107"/>
    <mergeCell ref="F106:G107"/>
    <mergeCell ref="H106:J107"/>
    <mergeCell ref="A102:B103"/>
    <mergeCell ref="C102:E103"/>
    <mergeCell ref="F102:G103"/>
    <mergeCell ref="H102:J103"/>
    <mergeCell ref="A82:B82"/>
    <mergeCell ref="A83:B83"/>
    <mergeCell ref="C83:J84"/>
    <mergeCell ref="A84:B84"/>
    <mergeCell ref="C89:J89"/>
    <mergeCell ref="A96:B97"/>
    <mergeCell ref="C96:E97"/>
    <mergeCell ref="F96:G97"/>
    <mergeCell ref="H96:J97"/>
    <mergeCell ref="D61:G61"/>
    <mergeCell ref="D62:G62"/>
    <mergeCell ref="C65:J65"/>
    <mergeCell ref="A66:B66"/>
    <mergeCell ref="C73:J73"/>
    <mergeCell ref="C81:J81"/>
    <mergeCell ref="A45:B45"/>
    <mergeCell ref="C45:D45"/>
    <mergeCell ref="A98:B101"/>
    <mergeCell ref="C99:E100"/>
    <mergeCell ref="A46:B46"/>
    <mergeCell ref="C46:D46"/>
    <mergeCell ref="C40:E41"/>
    <mergeCell ref="F40:G43"/>
    <mergeCell ref="A41:B41"/>
    <mergeCell ref="H41:I42"/>
    <mergeCell ref="J41:J42"/>
    <mergeCell ref="A42:B42"/>
    <mergeCell ref="C42:E43"/>
    <mergeCell ref="C36:E37"/>
    <mergeCell ref="F36:G39"/>
    <mergeCell ref="A37:B37"/>
    <mergeCell ref="H37:I38"/>
    <mergeCell ref="J37:J38"/>
    <mergeCell ref="A38:B38"/>
    <mergeCell ref="C38:E39"/>
    <mergeCell ref="C32:E33"/>
    <mergeCell ref="F32:G35"/>
    <mergeCell ref="A33:B34"/>
    <mergeCell ref="H33:I34"/>
    <mergeCell ref="J33:J34"/>
    <mergeCell ref="C34:E35"/>
    <mergeCell ref="C28:E29"/>
    <mergeCell ref="F28:G31"/>
    <mergeCell ref="A29:B29"/>
    <mergeCell ref="H29:I30"/>
    <mergeCell ref="J29:J30"/>
    <mergeCell ref="A30:B30"/>
    <mergeCell ref="C30:E31"/>
    <mergeCell ref="A16:B19"/>
    <mergeCell ref="C17:J18"/>
    <mergeCell ref="A20:B23"/>
    <mergeCell ref="C21:I22"/>
    <mergeCell ref="A24:B27"/>
    <mergeCell ref="C25:F26"/>
    <mergeCell ref="I5:I8"/>
    <mergeCell ref="J5:J8"/>
    <mergeCell ref="A9:B15"/>
    <mergeCell ref="C9:F15"/>
    <mergeCell ref="J10:J13"/>
    <mergeCell ref="G15:H15"/>
    <mergeCell ref="I15:J15"/>
    <mergeCell ref="I1:J2"/>
    <mergeCell ref="C1:H2"/>
    <mergeCell ref="A5:A8"/>
    <mergeCell ref="B5:B8"/>
    <mergeCell ref="C5:C8"/>
    <mergeCell ref="D5:D8"/>
    <mergeCell ref="E5:E8"/>
    <mergeCell ref="F5:F8"/>
    <mergeCell ref="G5:G8"/>
    <mergeCell ref="H5:H8"/>
  </mergeCells>
  <phoneticPr fontId="3"/>
  <printOptions horizontalCentered="1"/>
  <pageMargins left="0.39370078740157483" right="0.39370078740157483" top="0.59055118110236227" bottom="0.39370078740157483" header="0" footer="0"/>
  <pageSetup paperSize="9" scale="98" fitToHeight="0" orientation="portrait" r:id="rId1"/>
  <headerFooter alignWithMargins="0"/>
  <rowBreaks count="2" manualBreakCount="2">
    <brk id="62" max="9" man="1"/>
    <brk id="124" max="9" man="1"/>
  </rowBreaks>
  <colBreaks count="1" manualBreakCount="1">
    <brk id="10"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0000"/>
  </sheetPr>
  <dimension ref="A1:J54"/>
  <sheetViews>
    <sheetView view="pageBreakPreview" zoomScaleNormal="100" zoomScaleSheetLayoutView="100" workbookViewId="0">
      <selection activeCell="M47" sqref="M47"/>
    </sheetView>
  </sheetViews>
  <sheetFormatPr defaultRowHeight="15" customHeight="1" x14ac:dyDescent="0.15"/>
  <cols>
    <col min="1" max="1" width="32.125" style="103" bestFit="1" customWidth="1"/>
    <col min="2" max="2" width="6.875" style="151" customWidth="1"/>
    <col min="3" max="3" width="6.875" style="103" customWidth="1"/>
    <col min="4" max="4" width="12.5" style="103" customWidth="1"/>
    <col min="5" max="5" width="12.5" style="152" customWidth="1"/>
    <col min="6" max="6" width="20.5" style="103" customWidth="1"/>
    <col min="7" max="8" width="11.375" style="103" bestFit="1" customWidth="1"/>
    <col min="9" max="10" width="5" style="103" customWidth="1"/>
    <col min="11" max="16384" width="9" style="103"/>
  </cols>
  <sheetData>
    <row r="1" spans="1:7" ht="15" customHeight="1" x14ac:dyDescent="0.15">
      <c r="F1" s="153" t="s">
        <v>71</v>
      </c>
    </row>
    <row r="2" spans="1:7" ht="15" customHeight="1" x14ac:dyDescent="0.15">
      <c r="A2" s="154" t="s">
        <v>19</v>
      </c>
      <c r="B2" s="155" t="s">
        <v>18</v>
      </c>
      <c r="C2" s="154" t="s">
        <v>17</v>
      </c>
      <c r="D2" s="156" t="s">
        <v>16</v>
      </c>
      <c r="E2" s="156" t="s">
        <v>15</v>
      </c>
      <c r="F2" s="154" t="s">
        <v>14</v>
      </c>
    </row>
    <row r="3" spans="1:7" ht="15" customHeight="1" x14ac:dyDescent="0.15">
      <c r="A3" s="157" t="s">
        <v>13</v>
      </c>
      <c r="B3" s="158"/>
      <c r="C3" s="154"/>
      <c r="D3" s="159"/>
      <c r="E3" s="159"/>
      <c r="F3" s="157"/>
    </row>
    <row r="4" spans="1:7" ht="15" customHeight="1" x14ac:dyDescent="0.15">
      <c r="A4" s="160"/>
      <c r="B4" s="161"/>
      <c r="C4" s="162"/>
      <c r="D4" s="159"/>
      <c r="E4" s="159"/>
      <c r="F4" s="163"/>
    </row>
    <row r="5" spans="1:7" ht="15" customHeight="1" x14ac:dyDescent="0.15">
      <c r="A5" s="164" t="s">
        <v>12</v>
      </c>
      <c r="B5" s="158"/>
      <c r="C5" s="154"/>
      <c r="D5" s="159"/>
      <c r="E5" s="159"/>
      <c r="F5" s="157"/>
    </row>
    <row r="6" spans="1:7" ht="15" customHeight="1" x14ac:dyDescent="0.15">
      <c r="A6" s="160"/>
      <c r="B6" s="161">
        <v>1</v>
      </c>
      <c r="C6" s="162" t="s">
        <v>0</v>
      </c>
      <c r="D6" s="159"/>
      <c r="E6" s="159"/>
      <c r="F6" s="163"/>
      <c r="G6" s="165"/>
    </row>
    <row r="7" spans="1:7" ht="15" customHeight="1" x14ac:dyDescent="0.15">
      <c r="A7" s="166" t="s">
        <v>11</v>
      </c>
      <c r="B7" s="158"/>
      <c r="C7" s="154"/>
      <c r="D7" s="159"/>
      <c r="E7" s="159"/>
      <c r="F7" s="157"/>
    </row>
    <row r="8" spans="1:7" ht="15" customHeight="1" x14ac:dyDescent="0.15">
      <c r="A8" s="160"/>
      <c r="B8" s="161">
        <v>1</v>
      </c>
      <c r="C8" s="162" t="s">
        <v>0</v>
      </c>
      <c r="D8" s="159"/>
      <c r="E8" s="159"/>
      <c r="F8" s="163"/>
    </row>
    <row r="9" spans="1:7" ht="15" customHeight="1" x14ac:dyDescent="0.15">
      <c r="A9" s="167" t="s">
        <v>7</v>
      </c>
      <c r="B9" s="158"/>
      <c r="C9" s="154"/>
      <c r="D9" s="159"/>
      <c r="E9" s="159"/>
      <c r="F9" s="157"/>
    </row>
    <row r="10" spans="1:7" ht="15" customHeight="1" x14ac:dyDescent="0.15">
      <c r="A10" s="160"/>
      <c r="B10" s="161">
        <v>1</v>
      </c>
      <c r="C10" s="162" t="s">
        <v>0</v>
      </c>
      <c r="D10" s="159"/>
      <c r="E10" s="159"/>
      <c r="F10" s="163"/>
    </row>
    <row r="11" spans="1:7" ht="15" customHeight="1" x14ac:dyDescent="0.15">
      <c r="A11" s="168" t="s">
        <v>10</v>
      </c>
      <c r="B11" s="158"/>
      <c r="C11" s="154"/>
      <c r="D11" s="159"/>
      <c r="E11" s="159"/>
      <c r="F11" s="157"/>
    </row>
    <row r="12" spans="1:7" ht="15" customHeight="1" x14ac:dyDescent="0.15">
      <c r="A12" s="160"/>
      <c r="B12" s="161">
        <v>753</v>
      </c>
      <c r="C12" s="162" t="s">
        <v>5</v>
      </c>
      <c r="D12" s="159"/>
      <c r="E12" s="159"/>
      <c r="F12" s="163" t="s">
        <v>9</v>
      </c>
    </row>
    <row r="13" spans="1:7" ht="15" customHeight="1" x14ac:dyDescent="0.15">
      <c r="A13" s="168" t="s">
        <v>263</v>
      </c>
      <c r="B13" s="158"/>
      <c r="C13" s="154"/>
      <c r="D13" s="159"/>
      <c r="E13" s="159"/>
      <c r="F13" s="157"/>
    </row>
    <row r="14" spans="1:7" ht="15" customHeight="1" x14ac:dyDescent="0.15">
      <c r="A14" s="160"/>
      <c r="B14" s="161">
        <f>B12</f>
        <v>753</v>
      </c>
      <c r="C14" s="162" t="s">
        <v>5</v>
      </c>
      <c r="D14" s="159"/>
      <c r="E14" s="159"/>
      <c r="F14" s="163" t="s">
        <v>8</v>
      </c>
    </row>
    <row r="15" spans="1:7" ht="15" customHeight="1" x14ac:dyDescent="0.15">
      <c r="A15" s="166" t="s">
        <v>6</v>
      </c>
      <c r="B15" s="158"/>
      <c r="C15" s="154"/>
      <c r="D15" s="159"/>
      <c r="E15" s="159"/>
      <c r="F15" s="157"/>
    </row>
    <row r="16" spans="1:7" ht="15" customHeight="1" x14ac:dyDescent="0.15">
      <c r="A16" s="160"/>
      <c r="B16" s="161">
        <v>1</v>
      </c>
      <c r="C16" s="162" t="s">
        <v>0</v>
      </c>
      <c r="D16" s="159"/>
      <c r="E16" s="159"/>
      <c r="F16" s="163"/>
    </row>
    <row r="17" spans="1:8" ht="15" customHeight="1" x14ac:dyDescent="0.15">
      <c r="A17" s="167" t="s">
        <v>7</v>
      </c>
      <c r="B17" s="161"/>
      <c r="C17" s="154"/>
      <c r="D17" s="159"/>
      <c r="E17" s="159"/>
      <c r="F17" s="157"/>
    </row>
    <row r="18" spans="1:8" ht="15" customHeight="1" x14ac:dyDescent="0.15">
      <c r="A18" s="160"/>
      <c r="B18" s="161">
        <v>1</v>
      </c>
      <c r="C18" s="162" t="s">
        <v>0</v>
      </c>
      <c r="D18" s="159"/>
      <c r="E18" s="159"/>
      <c r="F18" s="163"/>
    </row>
    <row r="19" spans="1:8" ht="15" customHeight="1" x14ac:dyDescent="0.15">
      <c r="A19" s="168" t="s">
        <v>262</v>
      </c>
      <c r="B19" s="161"/>
      <c r="C19" s="154"/>
      <c r="D19" s="159"/>
      <c r="E19" s="159"/>
      <c r="F19" s="157"/>
    </row>
    <row r="20" spans="1:8" ht="15" customHeight="1" x14ac:dyDescent="0.15">
      <c r="A20" s="169"/>
      <c r="B20" s="161">
        <f>B14</f>
        <v>753</v>
      </c>
      <c r="C20" s="162" t="s">
        <v>5</v>
      </c>
      <c r="D20" s="170"/>
      <c r="E20" s="170"/>
      <c r="F20" s="163" t="s">
        <v>241</v>
      </c>
    </row>
    <row r="21" spans="1:8" ht="15" customHeight="1" x14ac:dyDescent="0.15">
      <c r="A21" s="166" t="s">
        <v>129</v>
      </c>
      <c r="B21" s="158"/>
      <c r="C21" s="154"/>
      <c r="D21" s="159"/>
      <c r="E21" s="159"/>
      <c r="F21" s="157"/>
    </row>
    <row r="22" spans="1:8" ht="15" customHeight="1" x14ac:dyDescent="0.15">
      <c r="A22" s="160"/>
      <c r="B22" s="161">
        <v>1</v>
      </c>
      <c r="C22" s="162" t="s">
        <v>0</v>
      </c>
      <c r="D22" s="159"/>
      <c r="E22" s="159"/>
      <c r="F22" s="163"/>
    </row>
    <row r="23" spans="1:8" ht="15" customHeight="1" x14ac:dyDescent="0.15">
      <c r="A23" s="167" t="s">
        <v>129</v>
      </c>
      <c r="B23" s="158"/>
      <c r="C23" s="154"/>
      <c r="D23" s="159"/>
      <c r="E23" s="159"/>
      <c r="F23" s="157"/>
    </row>
    <row r="24" spans="1:8" ht="15" customHeight="1" x14ac:dyDescent="0.15">
      <c r="A24" s="160"/>
      <c r="B24" s="161">
        <v>1</v>
      </c>
      <c r="C24" s="162" t="s">
        <v>0</v>
      </c>
      <c r="D24" s="159"/>
      <c r="E24" s="159"/>
      <c r="F24" s="163"/>
    </row>
    <row r="25" spans="1:8" ht="15" customHeight="1" x14ac:dyDescent="0.15">
      <c r="A25" s="157"/>
      <c r="B25" s="158"/>
      <c r="C25" s="154"/>
      <c r="D25" s="159"/>
      <c r="E25" s="159"/>
      <c r="F25" s="157"/>
    </row>
    <row r="26" spans="1:8" ht="15" customHeight="1" x14ac:dyDescent="0.15">
      <c r="A26" s="171" t="s">
        <v>4</v>
      </c>
      <c r="B26" s="161">
        <v>1</v>
      </c>
      <c r="C26" s="162" t="s">
        <v>0</v>
      </c>
      <c r="D26" s="159"/>
      <c r="E26" s="159"/>
      <c r="F26" s="163"/>
    </row>
    <row r="27" spans="1:8" ht="15" customHeight="1" x14ac:dyDescent="0.15">
      <c r="A27" s="164"/>
      <c r="B27" s="158"/>
      <c r="C27" s="154"/>
      <c r="D27" s="159"/>
      <c r="E27" s="159"/>
      <c r="F27" s="172"/>
      <c r="G27" s="152"/>
      <c r="H27" s="152"/>
    </row>
    <row r="28" spans="1:8" ht="15" customHeight="1" x14ac:dyDescent="0.15">
      <c r="A28" s="160" t="s">
        <v>181</v>
      </c>
      <c r="B28" s="161">
        <v>1</v>
      </c>
      <c r="C28" s="162" t="s">
        <v>0</v>
      </c>
      <c r="D28" s="159"/>
      <c r="E28" s="159"/>
      <c r="F28" s="173"/>
      <c r="G28" s="152"/>
      <c r="H28" s="152"/>
    </row>
    <row r="29" spans="1:8" ht="15" customHeight="1" x14ac:dyDescent="0.15">
      <c r="A29" s="164"/>
      <c r="B29" s="158"/>
      <c r="C29" s="154"/>
      <c r="D29" s="159"/>
      <c r="E29" s="159"/>
      <c r="F29" s="157"/>
    </row>
    <row r="30" spans="1:8" ht="15" customHeight="1" x14ac:dyDescent="0.15">
      <c r="A30" s="171" t="s">
        <v>3</v>
      </c>
      <c r="B30" s="161">
        <v>1</v>
      </c>
      <c r="C30" s="162" t="s">
        <v>0</v>
      </c>
      <c r="D30" s="159"/>
      <c r="E30" s="159"/>
      <c r="F30" s="163"/>
      <c r="G30" s="152"/>
      <c r="H30" s="165"/>
    </row>
    <row r="31" spans="1:8" ht="15" customHeight="1" x14ac:dyDescent="0.15">
      <c r="A31" s="164"/>
      <c r="B31" s="158"/>
      <c r="C31" s="154"/>
      <c r="D31" s="159"/>
      <c r="E31" s="159"/>
      <c r="F31" s="157"/>
    </row>
    <row r="32" spans="1:8" ht="15" customHeight="1" x14ac:dyDescent="0.15">
      <c r="A32" s="171" t="s">
        <v>2</v>
      </c>
      <c r="B32" s="161">
        <v>1</v>
      </c>
      <c r="C32" s="162" t="s">
        <v>0</v>
      </c>
      <c r="D32" s="159"/>
      <c r="E32" s="159"/>
      <c r="F32" s="219"/>
    </row>
    <row r="33" spans="1:6" ht="15" customHeight="1" x14ac:dyDescent="0.15">
      <c r="A33" s="164"/>
      <c r="B33" s="158"/>
      <c r="C33" s="154"/>
      <c r="D33" s="159"/>
      <c r="E33" s="159"/>
      <c r="F33" s="157"/>
    </row>
    <row r="34" spans="1:6" ht="15" customHeight="1" x14ac:dyDescent="0.15">
      <c r="A34" s="163" t="s">
        <v>1</v>
      </c>
      <c r="B34" s="161">
        <v>1</v>
      </c>
      <c r="C34" s="162" t="s">
        <v>0</v>
      </c>
      <c r="D34" s="159"/>
      <c r="E34" s="170"/>
      <c r="F34" s="163"/>
    </row>
    <row r="53" spans="1:10" ht="15" customHeight="1" x14ac:dyDescent="0.15">
      <c r="A53" s="356" t="s">
        <v>90</v>
      </c>
      <c r="B53" s="356"/>
      <c r="C53" s="356"/>
      <c r="D53" s="356"/>
      <c r="E53" s="356"/>
      <c r="F53" s="356"/>
      <c r="G53" s="142"/>
      <c r="H53" s="142"/>
      <c r="I53" s="142"/>
      <c r="J53" s="142"/>
    </row>
    <row r="54" spans="1:10" ht="15" customHeight="1" x14ac:dyDescent="0.15">
      <c r="A54" s="399" t="s">
        <v>117</v>
      </c>
      <c r="B54" s="399"/>
      <c r="C54" s="399"/>
      <c r="D54" s="399"/>
      <c r="E54" s="399"/>
      <c r="F54" s="399"/>
      <c r="G54" s="44"/>
      <c r="H54" s="44"/>
      <c r="I54" s="44"/>
      <c r="J54" s="44"/>
    </row>
  </sheetData>
  <mergeCells count="2">
    <mergeCell ref="A53:F53"/>
    <mergeCell ref="A54:F54"/>
  </mergeCells>
  <phoneticPr fontId="3"/>
  <printOptions horizontalCentered="1"/>
  <pageMargins left="0.23622047244094491" right="0.23622047244094491" top="0.74803149606299213" bottom="0.74803149606299213" header="0.31496062992125984" footer="0.31496062992125984"/>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0000"/>
  </sheetPr>
  <dimension ref="B2:G51"/>
  <sheetViews>
    <sheetView view="pageBreakPreview" zoomScaleNormal="100" zoomScaleSheetLayoutView="100" workbookViewId="0">
      <selection activeCell="M47" sqref="M47"/>
    </sheetView>
  </sheetViews>
  <sheetFormatPr defaultRowHeight="15" customHeight="1" x14ac:dyDescent="0.15"/>
  <cols>
    <col min="1" max="1" width="3.75" style="103" customWidth="1"/>
    <col min="2" max="2" width="32.125" style="103" bestFit="1" customWidth="1"/>
    <col min="3" max="3" width="7.5" style="103" customWidth="1"/>
    <col min="4" max="4" width="6.875" style="103" customWidth="1"/>
    <col min="5" max="5" width="12.5" style="103" customWidth="1"/>
    <col min="6" max="6" width="12.5" style="152" customWidth="1"/>
    <col min="7" max="7" width="20.5" style="103" customWidth="1"/>
    <col min="8" max="16384" width="9" style="103"/>
  </cols>
  <sheetData>
    <row r="2" spans="2:7" ht="15" customHeight="1" x14ac:dyDescent="0.15">
      <c r="B2" s="103" t="s">
        <v>24</v>
      </c>
    </row>
    <row r="3" spans="2:7" ht="15" customHeight="1" x14ac:dyDescent="0.15">
      <c r="B3" s="127" t="s">
        <v>21</v>
      </c>
      <c r="C3" s="127" t="s">
        <v>18</v>
      </c>
      <c r="D3" s="127" t="s">
        <v>17</v>
      </c>
      <c r="E3" s="127" t="s">
        <v>16</v>
      </c>
      <c r="F3" s="174" t="s">
        <v>15</v>
      </c>
      <c r="G3" s="127" t="s">
        <v>14</v>
      </c>
    </row>
    <row r="4" spans="2:7" ht="15" customHeight="1" x14ac:dyDescent="0.15">
      <c r="B4" s="164"/>
      <c r="C4" s="175"/>
      <c r="D4" s="154"/>
      <c r="E4" s="156"/>
      <c r="F4" s="156"/>
      <c r="G4" s="157"/>
    </row>
    <row r="5" spans="2:7" ht="15" customHeight="1" x14ac:dyDescent="0.15">
      <c r="B5" s="160" t="s">
        <v>10</v>
      </c>
      <c r="C5" s="176">
        <v>1</v>
      </c>
      <c r="D5" s="162" t="s">
        <v>5</v>
      </c>
      <c r="E5" s="170"/>
      <c r="F5" s="170"/>
      <c r="G5" s="163" t="s">
        <v>23</v>
      </c>
    </row>
    <row r="6" spans="2:7" ht="15" customHeight="1" x14ac:dyDescent="0.15">
      <c r="B6" s="402" t="s">
        <v>20</v>
      </c>
      <c r="C6" s="175"/>
      <c r="D6" s="175"/>
      <c r="E6" s="177"/>
      <c r="F6" s="178"/>
      <c r="G6" s="179"/>
    </row>
    <row r="7" spans="2:7" ht="15" customHeight="1" x14ac:dyDescent="0.15">
      <c r="B7" s="403" t="s">
        <v>20</v>
      </c>
      <c r="C7" s="176">
        <v>753</v>
      </c>
      <c r="D7" s="176" t="s">
        <v>207</v>
      </c>
      <c r="E7" s="180"/>
      <c r="F7" s="170"/>
      <c r="G7" s="163"/>
    </row>
    <row r="8" spans="2:7" ht="15" customHeight="1" x14ac:dyDescent="0.15">
      <c r="F8" s="181"/>
    </row>
    <row r="9" spans="2:7" ht="15" customHeight="1" x14ac:dyDescent="0.15">
      <c r="F9" s="181"/>
    </row>
    <row r="10" spans="2:7" ht="15" customHeight="1" x14ac:dyDescent="0.15">
      <c r="B10" s="103" t="s">
        <v>251</v>
      </c>
      <c r="F10" s="181"/>
    </row>
    <row r="11" spans="2:7" ht="15" customHeight="1" x14ac:dyDescent="0.15">
      <c r="B11" s="127" t="s">
        <v>21</v>
      </c>
      <c r="C11" s="127" t="s">
        <v>18</v>
      </c>
      <c r="D11" s="127" t="s">
        <v>17</v>
      </c>
      <c r="E11" s="127" t="s">
        <v>16</v>
      </c>
      <c r="F11" s="159"/>
      <c r="G11" s="127" t="s">
        <v>14</v>
      </c>
    </row>
    <row r="12" spans="2:7" ht="15" customHeight="1" x14ac:dyDescent="0.15">
      <c r="B12" s="164"/>
      <c r="C12" s="175"/>
      <c r="D12" s="154"/>
      <c r="E12" s="156"/>
      <c r="F12" s="156"/>
      <c r="G12" s="157"/>
    </row>
    <row r="13" spans="2:7" ht="15" customHeight="1" x14ac:dyDescent="0.15">
      <c r="B13" s="160" t="s">
        <v>261</v>
      </c>
      <c r="C13" s="176">
        <v>1</v>
      </c>
      <c r="D13" s="162" t="s">
        <v>5</v>
      </c>
      <c r="E13" s="170"/>
      <c r="F13" s="170"/>
      <c r="G13" s="163" t="s">
        <v>22</v>
      </c>
    </row>
    <row r="14" spans="2:7" ht="15" customHeight="1" x14ac:dyDescent="0.15">
      <c r="B14" s="402" t="s">
        <v>20</v>
      </c>
      <c r="C14" s="175"/>
      <c r="D14" s="175"/>
      <c r="E14" s="177"/>
      <c r="F14" s="178"/>
      <c r="G14" s="179"/>
    </row>
    <row r="15" spans="2:7" ht="15" customHeight="1" x14ac:dyDescent="0.15">
      <c r="B15" s="403" t="s">
        <v>20</v>
      </c>
      <c r="C15" s="176">
        <f>C7</f>
        <v>753</v>
      </c>
      <c r="D15" s="176" t="s">
        <v>207</v>
      </c>
      <c r="E15" s="180"/>
      <c r="F15" s="170"/>
      <c r="G15" s="163"/>
    </row>
    <row r="16" spans="2:7" ht="15" customHeight="1" x14ac:dyDescent="0.15">
      <c r="F16" s="181"/>
    </row>
    <row r="17" spans="2:7" ht="15" customHeight="1" x14ac:dyDescent="0.15">
      <c r="F17" s="181"/>
    </row>
    <row r="18" spans="2:7" ht="15" customHeight="1" x14ac:dyDescent="0.15">
      <c r="B18" s="103" t="s">
        <v>250</v>
      </c>
      <c r="F18" s="181"/>
    </row>
    <row r="19" spans="2:7" ht="15" customHeight="1" x14ac:dyDescent="0.15">
      <c r="B19" s="127" t="s">
        <v>21</v>
      </c>
      <c r="C19" s="127" t="s">
        <v>18</v>
      </c>
      <c r="D19" s="127" t="s">
        <v>17</v>
      </c>
      <c r="E19" s="127" t="s">
        <v>16</v>
      </c>
      <c r="F19" s="159"/>
      <c r="G19" s="127" t="s">
        <v>14</v>
      </c>
    </row>
    <row r="20" spans="2:7" ht="15" customHeight="1" x14ac:dyDescent="0.15">
      <c r="B20" s="164"/>
      <c r="C20" s="175"/>
      <c r="D20" s="154"/>
      <c r="E20" s="156"/>
      <c r="F20" s="156"/>
      <c r="G20" s="157"/>
    </row>
    <row r="21" spans="2:7" s="182" customFormat="1" ht="15" customHeight="1" x14ac:dyDescent="0.15">
      <c r="B21" s="160" t="s">
        <v>262</v>
      </c>
      <c r="C21" s="176">
        <v>1</v>
      </c>
      <c r="D21" s="162" t="s">
        <v>5</v>
      </c>
      <c r="E21" s="170"/>
      <c r="F21" s="170"/>
      <c r="G21" s="163" t="s">
        <v>240</v>
      </c>
    </row>
    <row r="22" spans="2:7" s="182" customFormat="1" ht="15" customHeight="1" x14ac:dyDescent="0.15">
      <c r="B22" s="164"/>
      <c r="C22" s="175"/>
      <c r="D22" s="154"/>
      <c r="E22" s="178"/>
      <c r="F22" s="178"/>
      <c r="G22" s="157"/>
    </row>
    <row r="23" spans="2:7" s="182" customFormat="1" ht="15" customHeight="1" x14ac:dyDescent="0.15">
      <c r="B23" s="169" t="s">
        <v>20</v>
      </c>
      <c r="C23" s="176">
        <f>C15</f>
        <v>753</v>
      </c>
      <c r="D23" s="247" t="s">
        <v>5</v>
      </c>
      <c r="E23" s="254"/>
      <c r="F23" s="248"/>
      <c r="G23" s="163"/>
    </row>
    <row r="26" spans="2:7" s="255" customFormat="1" ht="15" customHeight="1" x14ac:dyDescent="0.15">
      <c r="F26" s="262"/>
    </row>
    <row r="27" spans="2:7" s="255" customFormat="1" ht="15" customHeight="1" x14ac:dyDescent="0.15">
      <c r="B27" s="257"/>
      <c r="C27" s="257"/>
      <c r="D27" s="257"/>
      <c r="E27" s="257"/>
      <c r="F27" s="262"/>
      <c r="G27" s="257"/>
    </row>
    <row r="28" spans="2:7" s="255" customFormat="1" ht="15" customHeight="1" x14ac:dyDescent="0.15">
      <c r="B28" s="268"/>
      <c r="C28" s="264"/>
      <c r="D28" s="265"/>
      <c r="E28" s="270"/>
      <c r="F28" s="271"/>
      <c r="G28" s="269"/>
    </row>
    <row r="29" spans="2:7" s="255" customFormat="1" ht="15" customHeight="1" x14ac:dyDescent="0.15">
      <c r="B29" s="268"/>
      <c r="C29" s="264"/>
      <c r="D29" s="265"/>
      <c r="E29" s="266"/>
      <c r="F29" s="266"/>
      <c r="G29" s="269"/>
    </row>
    <row r="30" spans="2:7" s="255" customFormat="1" ht="15" customHeight="1" x14ac:dyDescent="0.15">
      <c r="B30" s="268"/>
      <c r="C30" s="258"/>
      <c r="D30" s="257"/>
      <c r="E30" s="262"/>
      <c r="F30" s="262"/>
      <c r="G30" s="261"/>
    </row>
    <row r="31" spans="2:7" s="255" customFormat="1" ht="15" customHeight="1" x14ac:dyDescent="0.15">
      <c r="B31" s="272"/>
      <c r="C31" s="258"/>
      <c r="D31" s="257"/>
      <c r="E31" s="259"/>
      <c r="F31" s="273"/>
      <c r="G31" s="261"/>
    </row>
    <row r="32" spans="2:7" s="255" customFormat="1" ht="15" customHeight="1" x14ac:dyDescent="0.15">
      <c r="F32" s="256"/>
    </row>
    <row r="50" spans="2:7" ht="15" customHeight="1" x14ac:dyDescent="0.15">
      <c r="B50" s="356" t="s">
        <v>90</v>
      </c>
      <c r="C50" s="356"/>
      <c r="D50" s="356"/>
      <c r="E50" s="356"/>
      <c r="F50" s="356"/>
      <c r="G50" s="356"/>
    </row>
    <row r="51" spans="2:7" ht="15" customHeight="1" x14ac:dyDescent="0.15">
      <c r="B51" s="399" t="s">
        <v>132</v>
      </c>
      <c r="C51" s="399"/>
      <c r="D51" s="399"/>
      <c r="E51" s="399"/>
      <c r="F51" s="399"/>
      <c r="G51" s="399"/>
    </row>
  </sheetData>
  <mergeCells count="4">
    <mergeCell ref="B50:G50"/>
    <mergeCell ref="B51:G51"/>
    <mergeCell ref="B6:B7"/>
    <mergeCell ref="B14:B15"/>
  </mergeCells>
  <phoneticPr fontId="3"/>
  <printOptions horizontalCentered="1"/>
  <pageMargins left="0.23622047244094491" right="0.23622047244094491" top="0.74803149606299213" bottom="0.74803149606299213" header="0.31496062992125984" footer="0.31496062992125984"/>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0000"/>
    <pageSetUpPr fitToPage="1"/>
  </sheetPr>
  <dimension ref="A2:F59"/>
  <sheetViews>
    <sheetView view="pageBreakPreview" zoomScaleNormal="100" zoomScaleSheetLayoutView="100" workbookViewId="0">
      <selection activeCell="M47" sqref="M47"/>
    </sheetView>
  </sheetViews>
  <sheetFormatPr defaultRowHeight="14.25" customHeight="1" x14ac:dyDescent="0.15"/>
  <cols>
    <col min="1" max="1" width="33.25" style="103" bestFit="1" customWidth="1"/>
    <col min="2" max="2" width="6.875" style="183" customWidth="1"/>
    <col min="3" max="3" width="6.875" style="103" customWidth="1"/>
    <col min="4" max="4" width="11.625" style="152" customWidth="1"/>
    <col min="5" max="5" width="12.5" style="152" customWidth="1"/>
    <col min="6" max="6" width="20.5" style="103" customWidth="1"/>
    <col min="7" max="16384" width="9" style="103"/>
  </cols>
  <sheetData>
    <row r="2" spans="1:6" ht="14.25" customHeight="1" x14ac:dyDescent="0.15">
      <c r="A2" s="103" t="s">
        <v>29</v>
      </c>
      <c r="F2" s="153" t="s">
        <v>28</v>
      </c>
    </row>
    <row r="3" spans="1:6" ht="14.25" customHeight="1" x14ac:dyDescent="0.15">
      <c r="A3" s="154" t="s">
        <v>21</v>
      </c>
      <c r="B3" s="175" t="s">
        <v>18</v>
      </c>
      <c r="C3" s="154" t="s">
        <v>17</v>
      </c>
      <c r="D3" s="156" t="s">
        <v>16</v>
      </c>
      <c r="E3" s="156" t="s">
        <v>15</v>
      </c>
      <c r="F3" s="154" t="s">
        <v>14</v>
      </c>
    </row>
    <row r="4" spans="1:6" ht="14.25" customHeight="1" x14ac:dyDescent="0.15">
      <c r="A4" s="164" t="s">
        <v>65</v>
      </c>
      <c r="B4" s="175"/>
      <c r="C4" s="154"/>
      <c r="D4" s="156"/>
      <c r="E4" s="178"/>
      <c r="F4" s="157"/>
    </row>
    <row r="5" spans="1:6" ht="14.25" customHeight="1" x14ac:dyDescent="0.15">
      <c r="A5" s="160" t="s">
        <v>66</v>
      </c>
      <c r="B5" s="176">
        <v>1</v>
      </c>
      <c r="C5" s="162" t="s">
        <v>52</v>
      </c>
      <c r="D5" s="170"/>
      <c r="E5" s="170"/>
      <c r="F5" s="163"/>
    </row>
    <row r="6" spans="1:6" ht="14.25" customHeight="1" x14ac:dyDescent="0.15">
      <c r="A6" s="164" t="s">
        <v>67</v>
      </c>
      <c r="B6" s="175"/>
      <c r="C6" s="154"/>
      <c r="D6" s="178"/>
      <c r="E6" s="178"/>
      <c r="F6" s="157"/>
    </row>
    <row r="7" spans="1:6" ht="14.25" customHeight="1" x14ac:dyDescent="0.15">
      <c r="A7" s="160" t="s">
        <v>68</v>
      </c>
      <c r="B7" s="176">
        <v>1</v>
      </c>
      <c r="C7" s="162" t="s">
        <v>52</v>
      </c>
      <c r="D7" s="170"/>
      <c r="E7" s="170"/>
      <c r="F7" s="163"/>
    </row>
    <row r="8" spans="1:6" ht="14.25" customHeight="1" x14ac:dyDescent="0.15">
      <c r="A8" s="184" t="s">
        <v>20</v>
      </c>
      <c r="B8" s="185">
        <v>1</v>
      </c>
      <c r="C8" s="186" t="s">
        <v>25</v>
      </c>
      <c r="D8" s="174"/>
      <c r="E8" s="159"/>
      <c r="F8" s="127"/>
    </row>
    <row r="10" spans="1:6" ht="14.25" customHeight="1" x14ac:dyDescent="0.15">
      <c r="A10" s="103" t="s">
        <v>27</v>
      </c>
      <c r="F10" s="153" t="s">
        <v>259</v>
      </c>
    </row>
    <row r="11" spans="1:6" ht="14.25" customHeight="1" x14ac:dyDescent="0.15">
      <c r="A11" s="154" t="s">
        <v>21</v>
      </c>
      <c r="B11" s="175" t="s">
        <v>18</v>
      </c>
      <c r="C11" s="154" t="s">
        <v>17</v>
      </c>
      <c r="D11" s="156" t="s">
        <v>16</v>
      </c>
      <c r="E11" s="156" t="s">
        <v>15</v>
      </c>
      <c r="F11" s="154" t="s">
        <v>14</v>
      </c>
    </row>
    <row r="12" spans="1:6" ht="14.25" customHeight="1" x14ac:dyDescent="0.15">
      <c r="A12" s="164" t="s">
        <v>253</v>
      </c>
      <c r="B12" s="175"/>
      <c r="C12" s="154"/>
      <c r="D12" s="156"/>
      <c r="E12" s="156"/>
      <c r="F12" s="157"/>
    </row>
    <row r="13" spans="1:6" ht="14.25" customHeight="1" x14ac:dyDescent="0.15">
      <c r="A13" s="160" t="s">
        <v>66</v>
      </c>
      <c r="B13" s="176">
        <v>1</v>
      </c>
      <c r="C13" s="162" t="s">
        <v>52</v>
      </c>
      <c r="D13" s="170"/>
      <c r="E13" s="170"/>
      <c r="F13" s="163"/>
    </row>
    <row r="14" spans="1:6" ht="14.25" customHeight="1" x14ac:dyDescent="0.15">
      <c r="A14" s="164" t="s">
        <v>144</v>
      </c>
      <c r="B14" s="175"/>
      <c r="C14" s="154"/>
      <c r="D14" s="178"/>
      <c r="E14" s="178"/>
      <c r="F14" s="157"/>
    </row>
    <row r="15" spans="1:6" ht="14.25" customHeight="1" x14ac:dyDescent="0.15">
      <c r="A15" s="160" t="s">
        <v>68</v>
      </c>
      <c r="B15" s="176">
        <v>1</v>
      </c>
      <c r="C15" s="162" t="s">
        <v>52</v>
      </c>
      <c r="D15" s="170"/>
      <c r="E15" s="170"/>
      <c r="F15" s="163"/>
    </row>
    <row r="16" spans="1:6" ht="14.25" customHeight="1" x14ac:dyDescent="0.15">
      <c r="A16" s="184" t="s">
        <v>20</v>
      </c>
      <c r="B16" s="185">
        <v>1</v>
      </c>
      <c r="C16" s="186" t="s">
        <v>25</v>
      </c>
      <c r="D16" s="174"/>
      <c r="E16" s="159"/>
      <c r="F16" s="127"/>
    </row>
    <row r="17" spans="1:6" ht="14.25" customHeight="1" x14ac:dyDescent="0.15">
      <c r="F17" s="152"/>
    </row>
    <row r="18" spans="1:6" ht="14.25" customHeight="1" x14ac:dyDescent="0.15">
      <c r="A18" s="103" t="s">
        <v>239</v>
      </c>
      <c r="B18" s="130"/>
      <c r="D18" s="131"/>
      <c r="E18" s="131"/>
      <c r="F18" s="132" t="s">
        <v>260</v>
      </c>
    </row>
    <row r="19" spans="1:6" ht="14.25" customHeight="1" x14ac:dyDescent="0.15">
      <c r="A19" s="143" t="s">
        <v>21</v>
      </c>
      <c r="B19" s="145" t="s">
        <v>18</v>
      </c>
      <c r="C19" s="143" t="s">
        <v>17</v>
      </c>
      <c r="D19" s="133" t="s">
        <v>16</v>
      </c>
      <c r="E19" s="133" t="s">
        <v>15</v>
      </c>
      <c r="F19" s="143" t="s">
        <v>14</v>
      </c>
    </row>
    <row r="20" spans="1:6" ht="14.25" customHeight="1" x14ac:dyDescent="0.15">
      <c r="A20" s="128" t="s">
        <v>134</v>
      </c>
      <c r="B20" s="145"/>
      <c r="C20" s="143"/>
      <c r="D20" s="133"/>
      <c r="E20" s="133"/>
      <c r="F20" s="134"/>
    </row>
    <row r="21" spans="1:6" ht="14.25" customHeight="1" x14ac:dyDescent="0.15">
      <c r="A21" s="129" t="s">
        <v>26</v>
      </c>
      <c r="B21" s="146">
        <v>1</v>
      </c>
      <c r="C21" s="144" t="s">
        <v>52</v>
      </c>
      <c r="D21" s="135"/>
      <c r="E21" s="135"/>
      <c r="F21" s="136"/>
    </row>
    <row r="22" spans="1:6" ht="14.25" customHeight="1" x14ac:dyDescent="0.15">
      <c r="A22" s="128" t="s">
        <v>145</v>
      </c>
      <c r="B22" s="145"/>
      <c r="C22" s="143"/>
      <c r="D22" s="137"/>
      <c r="E22" s="137"/>
      <c r="F22" s="138"/>
    </row>
    <row r="23" spans="1:6" ht="14.25" customHeight="1" x14ac:dyDescent="0.15">
      <c r="A23" s="129" t="s">
        <v>66</v>
      </c>
      <c r="B23" s="146">
        <v>1</v>
      </c>
      <c r="C23" s="144" t="s">
        <v>52</v>
      </c>
      <c r="D23" s="135"/>
      <c r="E23" s="135"/>
      <c r="F23" s="136"/>
    </row>
    <row r="24" spans="1:6" ht="14.25" customHeight="1" x14ac:dyDescent="0.15">
      <c r="A24" s="128" t="s">
        <v>172</v>
      </c>
      <c r="B24" s="145"/>
      <c r="C24" s="143"/>
      <c r="D24" s="137"/>
      <c r="E24" s="137"/>
      <c r="F24" s="138"/>
    </row>
    <row r="25" spans="1:6" ht="14.25" customHeight="1" x14ac:dyDescent="0.15">
      <c r="A25" s="129" t="s">
        <v>66</v>
      </c>
      <c r="B25" s="146">
        <v>1</v>
      </c>
      <c r="C25" s="144" t="s">
        <v>52</v>
      </c>
      <c r="D25" s="135"/>
      <c r="E25" s="135"/>
      <c r="F25" s="136"/>
    </row>
    <row r="26" spans="1:6" ht="14.25" customHeight="1" x14ac:dyDescent="0.15">
      <c r="A26" s="281" t="s">
        <v>208</v>
      </c>
      <c r="B26" s="282"/>
      <c r="C26" s="283"/>
      <c r="D26" s="141"/>
      <c r="E26" s="141"/>
      <c r="F26" s="139"/>
    </row>
    <row r="27" spans="1:6" ht="14.25" customHeight="1" x14ac:dyDescent="0.15">
      <c r="A27" s="284" t="s">
        <v>66</v>
      </c>
      <c r="B27" s="285">
        <v>1</v>
      </c>
      <c r="C27" s="286" t="s">
        <v>52</v>
      </c>
      <c r="D27" s="287"/>
      <c r="E27" s="287"/>
      <c r="F27" s="140"/>
    </row>
    <row r="28" spans="1:6" s="279" customFormat="1" ht="14.25" customHeight="1" x14ac:dyDescent="0.15">
      <c r="A28" s="281" t="s">
        <v>252</v>
      </c>
      <c r="B28" s="282"/>
      <c r="C28" s="283"/>
      <c r="D28" s="141"/>
      <c r="E28" s="141"/>
      <c r="F28" s="139"/>
    </row>
    <row r="29" spans="1:6" s="279" customFormat="1" ht="14.25" customHeight="1" x14ac:dyDescent="0.15">
      <c r="A29" s="284" t="s">
        <v>66</v>
      </c>
      <c r="B29" s="285">
        <v>1</v>
      </c>
      <c r="C29" s="286" t="s">
        <v>52</v>
      </c>
      <c r="D29" s="287"/>
      <c r="E29" s="287"/>
      <c r="F29" s="140"/>
    </row>
    <row r="30" spans="1:6" ht="14.25" customHeight="1" x14ac:dyDescent="0.15">
      <c r="A30" s="281" t="s">
        <v>146</v>
      </c>
      <c r="B30" s="282"/>
      <c r="C30" s="283"/>
      <c r="D30" s="141"/>
      <c r="E30" s="141"/>
      <c r="F30" s="139"/>
    </row>
    <row r="31" spans="1:6" ht="14.25" customHeight="1" x14ac:dyDescent="0.15">
      <c r="A31" s="284" t="s">
        <v>147</v>
      </c>
      <c r="B31" s="285">
        <v>1</v>
      </c>
      <c r="C31" s="286" t="s">
        <v>52</v>
      </c>
      <c r="D31" s="287"/>
      <c r="E31" s="287"/>
      <c r="F31" s="140"/>
    </row>
    <row r="32" spans="1:6" ht="14.25" customHeight="1" x14ac:dyDescent="0.15">
      <c r="A32" s="281" t="s">
        <v>173</v>
      </c>
      <c r="B32" s="282"/>
      <c r="C32" s="283"/>
      <c r="D32" s="141"/>
      <c r="E32" s="141"/>
      <c r="F32" s="139"/>
    </row>
    <row r="33" spans="1:6" ht="14.25" customHeight="1" x14ac:dyDescent="0.15">
      <c r="A33" s="284" t="s">
        <v>147</v>
      </c>
      <c r="B33" s="285">
        <v>1</v>
      </c>
      <c r="C33" s="286" t="s">
        <v>52</v>
      </c>
      <c r="D33" s="287"/>
      <c r="E33" s="287"/>
      <c r="F33" s="140"/>
    </row>
    <row r="34" spans="1:6" ht="14.25" customHeight="1" x14ac:dyDescent="0.15">
      <c r="A34" s="281" t="s">
        <v>174</v>
      </c>
      <c r="B34" s="282"/>
      <c r="C34" s="283"/>
      <c r="D34" s="141"/>
      <c r="E34" s="141"/>
      <c r="F34" s="139"/>
    </row>
    <row r="35" spans="1:6" ht="14.25" customHeight="1" x14ac:dyDescent="0.15">
      <c r="A35" s="284" t="s">
        <v>147</v>
      </c>
      <c r="B35" s="285">
        <v>1</v>
      </c>
      <c r="C35" s="286" t="s">
        <v>52</v>
      </c>
      <c r="D35" s="287"/>
      <c r="E35" s="287"/>
      <c r="F35" s="140"/>
    </row>
    <row r="36" spans="1:6" s="279" customFormat="1" ht="14.25" customHeight="1" x14ac:dyDescent="0.15">
      <c r="A36" s="281" t="s">
        <v>254</v>
      </c>
      <c r="B36" s="282"/>
      <c r="C36" s="283"/>
      <c r="D36" s="141"/>
      <c r="E36" s="141"/>
      <c r="F36" s="139"/>
    </row>
    <row r="37" spans="1:6" s="279" customFormat="1" ht="14.25" customHeight="1" x14ac:dyDescent="0.15">
      <c r="A37" s="284" t="s">
        <v>66</v>
      </c>
      <c r="B37" s="285">
        <v>1</v>
      </c>
      <c r="C37" s="286" t="s">
        <v>52</v>
      </c>
      <c r="D37" s="287"/>
      <c r="E37" s="287"/>
      <c r="F37" s="140"/>
    </row>
    <row r="38" spans="1:6" ht="14.25" customHeight="1" x14ac:dyDescent="0.15">
      <c r="A38" s="128" t="s">
        <v>175</v>
      </c>
      <c r="B38" s="145"/>
      <c r="C38" s="143"/>
      <c r="D38" s="137"/>
      <c r="E38" s="137"/>
      <c r="F38" s="138"/>
    </row>
    <row r="39" spans="1:6" ht="14.25" customHeight="1" x14ac:dyDescent="0.15">
      <c r="A39" s="129" t="s">
        <v>185</v>
      </c>
      <c r="B39" s="146">
        <v>1</v>
      </c>
      <c r="C39" s="144" t="s">
        <v>0</v>
      </c>
      <c r="D39" s="287"/>
      <c r="E39" s="287"/>
      <c r="F39" s="136" t="s">
        <v>184</v>
      </c>
    </row>
    <row r="40" spans="1:6" ht="14.25" customHeight="1" x14ac:dyDescent="0.15">
      <c r="A40" s="407" t="s">
        <v>206</v>
      </c>
      <c r="B40" s="409">
        <v>1</v>
      </c>
      <c r="C40" s="411" t="s">
        <v>25</v>
      </c>
      <c r="D40" s="412"/>
      <c r="E40" s="404"/>
      <c r="F40" s="138"/>
    </row>
    <row r="41" spans="1:6" ht="14.25" customHeight="1" x14ac:dyDescent="0.15">
      <c r="A41" s="408"/>
      <c r="B41" s="410"/>
      <c r="C41" s="413"/>
      <c r="D41" s="414"/>
      <c r="E41" s="405"/>
      <c r="F41" s="136"/>
    </row>
    <row r="42" spans="1:6" ht="14.25" customHeight="1" x14ac:dyDescent="0.15">
      <c r="F42" s="152"/>
    </row>
    <row r="43" spans="1:6" s="246" customFormat="1" ht="14.25" customHeight="1" x14ac:dyDescent="0.15">
      <c r="A43" s="260"/>
      <c r="B43" s="258"/>
      <c r="C43" s="257"/>
      <c r="D43" s="262"/>
      <c r="E43" s="262"/>
      <c r="F43" s="263"/>
    </row>
    <row r="44" spans="1:6" s="246" customFormat="1" ht="14.25" customHeight="1" x14ac:dyDescent="0.15">
      <c r="A44" s="260"/>
      <c r="B44" s="258"/>
      <c r="C44" s="257"/>
      <c r="D44" s="262"/>
      <c r="E44" s="262"/>
      <c r="F44" s="261"/>
    </row>
    <row r="45" spans="1:6" s="246" customFormat="1" ht="14.25" customHeight="1" x14ac:dyDescent="0.15">
      <c r="A45" s="260"/>
      <c r="B45" s="258"/>
      <c r="C45" s="257"/>
      <c r="D45" s="262"/>
      <c r="E45" s="262"/>
      <c r="F45" s="263"/>
    </row>
    <row r="46" spans="1:6" s="246" customFormat="1" ht="14.25" customHeight="1" x14ac:dyDescent="0.15">
      <c r="A46" s="260"/>
      <c r="B46" s="258"/>
      <c r="C46" s="257"/>
      <c r="D46" s="262"/>
      <c r="E46" s="262"/>
      <c r="F46" s="261"/>
    </row>
    <row r="47" spans="1:6" s="246" customFormat="1" ht="14.25" customHeight="1" x14ac:dyDescent="0.15">
      <c r="A47" s="260"/>
      <c r="B47" s="264"/>
      <c r="C47" s="265"/>
      <c r="D47" s="266"/>
      <c r="E47" s="266"/>
      <c r="F47" s="267"/>
    </row>
    <row r="48" spans="1:6" s="246" customFormat="1" ht="14.25" customHeight="1" x14ac:dyDescent="0.15">
      <c r="A48" s="268"/>
      <c r="B48" s="264"/>
      <c r="C48" s="265"/>
      <c r="D48" s="266"/>
      <c r="E48" s="266"/>
      <c r="F48" s="269"/>
    </row>
    <row r="49" spans="1:6" s="246" customFormat="1" ht="14.25" customHeight="1" x14ac:dyDescent="0.15">
      <c r="A49" s="260"/>
      <c r="B49" s="258"/>
      <c r="C49" s="257"/>
      <c r="D49" s="262"/>
      <c r="E49" s="262"/>
      <c r="F49" s="263"/>
    </row>
    <row r="50" spans="1:6" s="246" customFormat="1" ht="14.25" customHeight="1" x14ac:dyDescent="0.15">
      <c r="A50" s="260"/>
      <c r="B50" s="258"/>
      <c r="C50" s="257"/>
      <c r="D50" s="262"/>
      <c r="E50" s="262"/>
      <c r="F50" s="261"/>
    </row>
    <row r="51" spans="1:6" s="246" customFormat="1" ht="14.25" customHeight="1" x14ac:dyDescent="0.15">
      <c r="A51" s="260"/>
      <c r="B51" s="258"/>
      <c r="C51" s="257"/>
      <c r="D51" s="262"/>
      <c r="E51" s="262"/>
      <c r="F51" s="263"/>
    </row>
    <row r="52" spans="1:6" s="246" customFormat="1" ht="14.25" customHeight="1" x14ac:dyDescent="0.15">
      <c r="A52" s="260"/>
      <c r="B52" s="258"/>
      <c r="C52" s="257"/>
      <c r="D52" s="262"/>
      <c r="E52" s="262"/>
      <c r="F52" s="261"/>
    </row>
    <row r="53" spans="1:6" s="246" customFormat="1" ht="14.25" customHeight="1" x14ac:dyDescent="0.15">
      <c r="A53" s="260"/>
      <c r="B53" s="258"/>
      <c r="C53" s="257"/>
      <c r="D53" s="262"/>
      <c r="E53" s="262"/>
      <c r="F53" s="263"/>
    </row>
    <row r="54" spans="1:6" s="246" customFormat="1" ht="14.25" customHeight="1" x14ac:dyDescent="0.15">
      <c r="A54" s="260"/>
      <c r="B54" s="258"/>
      <c r="C54" s="257"/>
      <c r="D54" s="262"/>
      <c r="E54" s="262"/>
      <c r="F54" s="261"/>
    </row>
    <row r="55" spans="1:6" s="246" customFormat="1" ht="14.25" customHeight="1" x14ac:dyDescent="0.15">
      <c r="A55" s="415"/>
      <c r="B55" s="416"/>
      <c r="C55" s="417"/>
      <c r="D55" s="417"/>
      <c r="E55" s="406"/>
      <c r="F55" s="263"/>
    </row>
    <row r="56" spans="1:6" s="246" customFormat="1" ht="14.25" customHeight="1" x14ac:dyDescent="0.15">
      <c r="A56" s="415"/>
      <c r="B56" s="416"/>
      <c r="C56" s="417"/>
      <c r="D56" s="417"/>
      <c r="E56" s="406"/>
      <c r="F56" s="261"/>
    </row>
    <row r="57" spans="1:6" ht="14.25" customHeight="1" x14ac:dyDescent="0.15">
      <c r="F57" s="152"/>
    </row>
    <row r="58" spans="1:6" ht="14.25" customHeight="1" x14ac:dyDescent="0.15">
      <c r="A58" s="356" t="s">
        <v>90</v>
      </c>
      <c r="B58" s="356"/>
      <c r="C58" s="356"/>
      <c r="D58" s="356"/>
      <c r="E58" s="356"/>
      <c r="F58" s="356"/>
    </row>
    <row r="59" spans="1:6" ht="14.25" customHeight="1" x14ac:dyDescent="0.15">
      <c r="A59" s="399" t="s">
        <v>133</v>
      </c>
      <c r="B59" s="399"/>
      <c r="C59" s="399"/>
      <c r="D59" s="399"/>
      <c r="E59" s="399"/>
      <c r="F59" s="399"/>
    </row>
  </sheetData>
  <mergeCells count="10">
    <mergeCell ref="E40:E41"/>
    <mergeCell ref="E55:E56"/>
    <mergeCell ref="A58:F58"/>
    <mergeCell ref="A59:F59"/>
    <mergeCell ref="A40:A41"/>
    <mergeCell ref="B40:B41"/>
    <mergeCell ref="C40:D41"/>
    <mergeCell ref="A55:A56"/>
    <mergeCell ref="B55:B56"/>
    <mergeCell ref="C55:D56"/>
  </mergeCells>
  <phoneticPr fontId="3"/>
  <printOptions horizontalCentered="1"/>
  <pageMargins left="0.39370078740157483" right="0.23622047244094491" top="0.59055118110236227" bottom="0.59055118110236227" header="0.31496062992125984" footer="0.31496062992125984"/>
  <pageSetup paperSize="9" scale="9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FF0000"/>
    <pageSetUpPr fitToPage="1"/>
  </sheetPr>
  <dimension ref="A2:P51"/>
  <sheetViews>
    <sheetView view="pageBreakPreview" zoomScale="85" zoomScaleNormal="65" zoomScaleSheetLayoutView="85" workbookViewId="0">
      <selection activeCell="M47" sqref="M47"/>
    </sheetView>
  </sheetViews>
  <sheetFormatPr defaultRowHeight="13.5" x14ac:dyDescent="0.15"/>
  <cols>
    <col min="1" max="1" width="11.25" style="105" customWidth="1"/>
    <col min="2" max="2" width="12.25" style="105" customWidth="1"/>
    <col min="3" max="3" width="3.625" style="105" customWidth="1"/>
    <col min="4" max="4" width="37" style="104" customWidth="1"/>
    <col min="5" max="5" width="2.375" style="104" customWidth="1"/>
    <col min="6" max="6" width="9.75" style="104" customWidth="1"/>
    <col min="7" max="7" width="2.75" style="104" customWidth="1"/>
    <col min="8" max="8" width="8.75" style="104" customWidth="1"/>
    <col min="9" max="9" width="3.5" style="104" customWidth="1"/>
    <col min="10" max="10" width="3.375" style="104" customWidth="1"/>
    <col min="11" max="11" width="7.375" style="104" customWidth="1"/>
    <col min="12" max="12" width="2.25" style="104" customWidth="1"/>
    <col min="13" max="13" width="11.25" style="104" customWidth="1"/>
    <col min="14" max="14" width="6.125" style="104" customWidth="1"/>
    <col min="15" max="15" width="8.375" style="104" customWidth="1"/>
    <col min="16" max="16" width="9" style="104"/>
    <col min="17" max="256" width="9" style="105"/>
    <col min="257" max="257" width="11.25" style="105" customWidth="1"/>
    <col min="258" max="258" width="14.875" style="105" customWidth="1"/>
    <col min="259" max="259" width="3.625" style="105" customWidth="1"/>
    <col min="260" max="260" width="11" style="105" customWidth="1"/>
    <col min="261" max="261" width="2.375" style="105" customWidth="1"/>
    <col min="262" max="262" width="16" style="105" bestFit="1" customWidth="1"/>
    <col min="263" max="263" width="2.75" style="105" customWidth="1"/>
    <col min="264" max="264" width="12.375" style="105" bestFit="1" customWidth="1"/>
    <col min="265" max="265" width="3.5" style="105" customWidth="1"/>
    <col min="266" max="266" width="3.375" style="105" customWidth="1"/>
    <col min="267" max="267" width="12.5" style="105" customWidth="1"/>
    <col min="268" max="268" width="2.25" style="105" customWidth="1"/>
    <col min="269" max="269" width="11.25" style="105" customWidth="1"/>
    <col min="270" max="270" width="10.5" style="105" customWidth="1"/>
    <col min="271" max="271" width="8.375" style="105" customWidth="1"/>
    <col min="272" max="512" width="9" style="105"/>
    <col min="513" max="513" width="11.25" style="105" customWidth="1"/>
    <col min="514" max="514" width="14.875" style="105" customWidth="1"/>
    <col min="515" max="515" width="3.625" style="105" customWidth="1"/>
    <col min="516" max="516" width="11" style="105" customWidth="1"/>
    <col min="517" max="517" width="2.375" style="105" customWidth="1"/>
    <col min="518" max="518" width="16" style="105" bestFit="1" customWidth="1"/>
    <col min="519" max="519" width="2.75" style="105" customWidth="1"/>
    <col min="520" max="520" width="12.375" style="105" bestFit="1" customWidth="1"/>
    <col min="521" max="521" width="3.5" style="105" customWidth="1"/>
    <col min="522" max="522" width="3.375" style="105" customWidth="1"/>
    <col min="523" max="523" width="12.5" style="105" customWidth="1"/>
    <col min="524" max="524" width="2.25" style="105" customWidth="1"/>
    <col min="525" max="525" width="11.25" style="105" customWidth="1"/>
    <col min="526" max="526" width="10.5" style="105" customWidth="1"/>
    <col min="527" max="527" width="8.375" style="105" customWidth="1"/>
    <col min="528" max="768" width="9" style="105"/>
    <col min="769" max="769" width="11.25" style="105" customWidth="1"/>
    <col min="770" max="770" width="14.875" style="105" customWidth="1"/>
    <col min="771" max="771" width="3.625" style="105" customWidth="1"/>
    <col min="772" max="772" width="11" style="105" customWidth="1"/>
    <col min="773" max="773" width="2.375" style="105" customWidth="1"/>
    <col min="774" max="774" width="16" style="105" bestFit="1" customWidth="1"/>
    <col min="775" max="775" width="2.75" style="105" customWidth="1"/>
    <col min="776" max="776" width="12.375" style="105" bestFit="1" customWidth="1"/>
    <col min="777" max="777" width="3.5" style="105" customWidth="1"/>
    <col min="778" max="778" width="3.375" style="105" customWidth="1"/>
    <col min="779" max="779" width="12.5" style="105" customWidth="1"/>
    <col min="780" max="780" width="2.25" style="105" customWidth="1"/>
    <col min="781" max="781" width="11.25" style="105" customWidth="1"/>
    <col min="782" max="782" width="10.5" style="105" customWidth="1"/>
    <col min="783" max="783" width="8.375" style="105" customWidth="1"/>
    <col min="784" max="1024" width="9" style="105"/>
    <col min="1025" max="1025" width="11.25" style="105" customWidth="1"/>
    <col min="1026" max="1026" width="14.875" style="105" customWidth="1"/>
    <col min="1027" max="1027" width="3.625" style="105" customWidth="1"/>
    <col min="1028" max="1028" width="11" style="105" customWidth="1"/>
    <col min="1029" max="1029" width="2.375" style="105" customWidth="1"/>
    <col min="1030" max="1030" width="16" style="105" bestFit="1" customWidth="1"/>
    <col min="1031" max="1031" width="2.75" style="105" customWidth="1"/>
    <col min="1032" max="1032" width="12.375" style="105" bestFit="1" customWidth="1"/>
    <col min="1033" max="1033" width="3.5" style="105" customWidth="1"/>
    <col min="1034" max="1034" width="3.375" style="105" customWidth="1"/>
    <col min="1035" max="1035" width="12.5" style="105" customWidth="1"/>
    <col min="1036" max="1036" width="2.25" style="105" customWidth="1"/>
    <col min="1037" max="1037" width="11.25" style="105" customWidth="1"/>
    <col min="1038" max="1038" width="10.5" style="105" customWidth="1"/>
    <col min="1039" max="1039" width="8.375" style="105" customWidth="1"/>
    <col min="1040" max="1280" width="9" style="105"/>
    <col min="1281" max="1281" width="11.25" style="105" customWidth="1"/>
    <col min="1282" max="1282" width="14.875" style="105" customWidth="1"/>
    <col min="1283" max="1283" width="3.625" style="105" customWidth="1"/>
    <col min="1284" max="1284" width="11" style="105" customWidth="1"/>
    <col min="1285" max="1285" width="2.375" style="105" customWidth="1"/>
    <col min="1286" max="1286" width="16" style="105" bestFit="1" customWidth="1"/>
    <col min="1287" max="1287" width="2.75" style="105" customWidth="1"/>
    <col min="1288" max="1288" width="12.375" style="105" bestFit="1" customWidth="1"/>
    <col min="1289" max="1289" width="3.5" style="105" customWidth="1"/>
    <col min="1290" max="1290" width="3.375" style="105" customWidth="1"/>
    <col min="1291" max="1291" width="12.5" style="105" customWidth="1"/>
    <col min="1292" max="1292" width="2.25" style="105" customWidth="1"/>
    <col min="1293" max="1293" width="11.25" style="105" customWidth="1"/>
    <col min="1294" max="1294" width="10.5" style="105" customWidth="1"/>
    <col min="1295" max="1295" width="8.375" style="105" customWidth="1"/>
    <col min="1296" max="1536" width="9" style="105"/>
    <col min="1537" max="1537" width="11.25" style="105" customWidth="1"/>
    <col min="1538" max="1538" width="14.875" style="105" customWidth="1"/>
    <col min="1539" max="1539" width="3.625" style="105" customWidth="1"/>
    <col min="1540" max="1540" width="11" style="105" customWidth="1"/>
    <col min="1541" max="1541" width="2.375" style="105" customWidth="1"/>
    <col min="1542" max="1542" width="16" style="105" bestFit="1" customWidth="1"/>
    <col min="1543" max="1543" width="2.75" style="105" customWidth="1"/>
    <col min="1544" max="1544" width="12.375" style="105" bestFit="1" customWidth="1"/>
    <col min="1545" max="1545" width="3.5" style="105" customWidth="1"/>
    <col min="1546" max="1546" width="3.375" style="105" customWidth="1"/>
    <col min="1547" max="1547" width="12.5" style="105" customWidth="1"/>
    <col min="1548" max="1548" width="2.25" style="105" customWidth="1"/>
    <col min="1549" max="1549" width="11.25" style="105" customWidth="1"/>
    <col min="1550" max="1550" width="10.5" style="105" customWidth="1"/>
    <col min="1551" max="1551" width="8.375" style="105" customWidth="1"/>
    <col min="1552" max="1792" width="9" style="105"/>
    <col min="1793" max="1793" width="11.25" style="105" customWidth="1"/>
    <col min="1794" max="1794" width="14.875" style="105" customWidth="1"/>
    <col min="1795" max="1795" width="3.625" style="105" customWidth="1"/>
    <col min="1796" max="1796" width="11" style="105" customWidth="1"/>
    <col min="1797" max="1797" width="2.375" style="105" customWidth="1"/>
    <col min="1798" max="1798" width="16" style="105" bestFit="1" customWidth="1"/>
    <col min="1799" max="1799" width="2.75" style="105" customWidth="1"/>
    <col min="1800" max="1800" width="12.375" style="105" bestFit="1" customWidth="1"/>
    <col min="1801" max="1801" width="3.5" style="105" customWidth="1"/>
    <col min="1802" max="1802" width="3.375" style="105" customWidth="1"/>
    <col min="1803" max="1803" width="12.5" style="105" customWidth="1"/>
    <col min="1804" max="1804" width="2.25" style="105" customWidth="1"/>
    <col min="1805" max="1805" width="11.25" style="105" customWidth="1"/>
    <col min="1806" max="1806" width="10.5" style="105" customWidth="1"/>
    <col min="1807" max="1807" width="8.375" style="105" customWidth="1"/>
    <col min="1808" max="2048" width="9" style="105"/>
    <col min="2049" max="2049" width="11.25" style="105" customWidth="1"/>
    <col min="2050" max="2050" width="14.875" style="105" customWidth="1"/>
    <col min="2051" max="2051" width="3.625" style="105" customWidth="1"/>
    <col min="2052" max="2052" width="11" style="105" customWidth="1"/>
    <col min="2053" max="2053" width="2.375" style="105" customWidth="1"/>
    <col min="2054" max="2054" width="16" style="105" bestFit="1" customWidth="1"/>
    <col min="2055" max="2055" width="2.75" style="105" customWidth="1"/>
    <col min="2056" max="2056" width="12.375" style="105" bestFit="1" customWidth="1"/>
    <col min="2057" max="2057" width="3.5" style="105" customWidth="1"/>
    <col min="2058" max="2058" width="3.375" style="105" customWidth="1"/>
    <col min="2059" max="2059" width="12.5" style="105" customWidth="1"/>
    <col min="2060" max="2060" width="2.25" style="105" customWidth="1"/>
    <col min="2061" max="2061" width="11.25" style="105" customWidth="1"/>
    <col min="2062" max="2062" width="10.5" style="105" customWidth="1"/>
    <col min="2063" max="2063" width="8.375" style="105" customWidth="1"/>
    <col min="2064" max="2304" width="9" style="105"/>
    <col min="2305" max="2305" width="11.25" style="105" customWidth="1"/>
    <col min="2306" max="2306" width="14.875" style="105" customWidth="1"/>
    <col min="2307" max="2307" width="3.625" style="105" customWidth="1"/>
    <col min="2308" max="2308" width="11" style="105" customWidth="1"/>
    <col min="2309" max="2309" width="2.375" style="105" customWidth="1"/>
    <col min="2310" max="2310" width="16" style="105" bestFit="1" customWidth="1"/>
    <col min="2311" max="2311" width="2.75" style="105" customWidth="1"/>
    <col min="2312" max="2312" width="12.375" style="105" bestFit="1" customWidth="1"/>
    <col min="2313" max="2313" width="3.5" style="105" customWidth="1"/>
    <col min="2314" max="2314" width="3.375" style="105" customWidth="1"/>
    <col min="2315" max="2315" width="12.5" style="105" customWidth="1"/>
    <col min="2316" max="2316" width="2.25" style="105" customWidth="1"/>
    <col min="2317" max="2317" width="11.25" style="105" customWidth="1"/>
    <col min="2318" max="2318" width="10.5" style="105" customWidth="1"/>
    <col min="2319" max="2319" width="8.375" style="105" customWidth="1"/>
    <col min="2320" max="2560" width="9" style="105"/>
    <col min="2561" max="2561" width="11.25" style="105" customWidth="1"/>
    <col min="2562" max="2562" width="14.875" style="105" customWidth="1"/>
    <col min="2563" max="2563" width="3.625" style="105" customWidth="1"/>
    <col min="2564" max="2564" width="11" style="105" customWidth="1"/>
    <col min="2565" max="2565" width="2.375" style="105" customWidth="1"/>
    <col min="2566" max="2566" width="16" style="105" bestFit="1" customWidth="1"/>
    <col min="2567" max="2567" width="2.75" style="105" customWidth="1"/>
    <col min="2568" max="2568" width="12.375" style="105" bestFit="1" customWidth="1"/>
    <col min="2569" max="2569" width="3.5" style="105" customWidth="1"/>
    <col min="2570" max="2570" width="3.375" style="105" customWidth="1"/>
    <col min="2571" max="2571" width="12.5" style="105" customWidth="1"/>
    <col min="2572" max="2572" width="2.25" style="105" customWidth="1"/>
    <col min="2573" max="2573" width="11.25" style="105" customWidth="1"/>
    <col min="2574" max="2574" width="10.5" style="105" customWidth="1"/>
    <col min="2575" max="2575" width="8.375" style="105" customWidth="1"/>
    <col min="2576" max="2816" width="9" style="105"/>
    <col min="2817" max="2817" width="11.25" style="105" customWidth="1"/>
    <col min="2818" max="2818" width="14.875" style="105" customWidth="1"/>
    <col min="2819" max="2819" width="3.625" style="105" customWidth="1"/>
    <col min="2820" max="2820" width="11" style="105" customWidth="1"/>
    <col min="2821" max="2821" width="2.375" style="105" customWidth="1"/>
    <col min="2822" max="2822" width="16" style="105" bestFit="1" customWidth="1"/>
    <col min="2823" max="2823" width="2.75" style="105" customWidth="1"/>
    <col min="2824" max="2824" width="12.375" style="105" bestFit="1" customWidth="1"/>
    <col min="2825" max="2825" width="3.5" style="105" customWidth="1"/>
    <col min="2826" max="2826" width="3.375" style="105" customWidth="1"/>
    <col min="2827" max="2827" width="12.5" style="105" customWidth="1"/>
    <col min="2828" max="2828" width="2.25" style="105" customWidth="1"/>
    <col min="2829" max="2829" width="11.25" style="105" customWidth="1"/>
    <col min="2830" max="2830" width="10.5" style="105" customWidth="1"/>
    <col min="2831" max="2831" width="8.375" style="105" customWidth="1"/>
    <col min="2832" max="3072" width="9" style="105"/>
    <col min="3073" max="3073" width="11.25" style="105" customWidth="1"/>
    <col min="3074" max="3074" width="14.875" style="105" customWidth="1"/>
    <col min="3075" max="3075" width="3.625" style="105" customWidth="1"/>
    <col min="3076" max="3076" width="11" style="105" customWidth="1"/>
    <col min="3077" max="3077" width="2.375" style="105" customWidth="1"/>
    <col min="3078" max="3078" width="16" style="105" bestFit="1" customWidth="1"/>
    <col min="3079" max="3079" width="2.75" style="105" customWidth="1"/>
    <col min="3080" max="3080" width="12.375" style="105" bestFit="1" customWidth="1"/>
    <col min="3081" max="3081" width="3.5" style="105" customWidth="1"/>
    <col min="3082" max="3082" width="3.375" style="105" customWidth="1"/>
    <col min="3083" max="3083" width="12.5" style="105" customWidth="1"/>
    <col min="3084" max="3084" width="2.25" style="105" customWidth="1"/>
    <col min="3085" max="3085" width="11.25" style="105" customWidth="1"/>
    <col min="3086" max="3086" width="10.5" style="105" customWidth="1"/>
    <col min="3087" max="3087" width="8.375" style="105" customWidth="1"/>
    <col min="3088" max="3328" width="9" style="105"/>
    <col min="3329" max="3329" width="11.25" style="105" customWidth="1"/>
    <col min="3330" max="3330" width="14.875" style="105" customWidth="1"/>
    <col min="3331" max="3331" width="3.625" style="105" customWidth="1"/>
    <col min="3332" max="3332" width="11" style="105" customWidth="1"/>
    <col min="3333" max="3333" width="2.375" style="105" customWidth="1"/>
    <col min="3334" max="3334" width="16" style="105" bestFit="1" customWidth="1"/>
    <col min="3335" max="3335" width="2.75" style="105" customWidth="1"/>
    <col min="3336" max="3336" width="12.375" style="105" bestFit="1" customWidth="1"/>
    <col min="3337" max="3337" width="3.5" style="105" customWidth="1"/>
    <col min="3338" max="3338" width="3.375" style="105" customWidth="1"/>
    <col min="3339" max="3339" width="12.5" style="105" customWidth="1"/>
    <col min="3340" max="3340" width="2.25" style="105" customWidth="1"/>
    <col min="3341" max="3341" width="11.25" style="105" customWidth="1"/>
    <col min="3342" max="3342" width="10.5" style="105" customWidth="1"/>
    <col min="3343" max="3343" width="8.375" style="105" customWidth="1"/>
    <col min="3344" max="3584" width="9" style="105"/>
    <col min="3585" max="3585" width="11.25" style="105" customWidth="1"/>
    <col min="3586" max="3586" width="14.875" style="105" customWidth="1"/>
    <col min="3587" max="3587" width="3.625" style="105" customWidth="1"/>
    <col min="3588" max="3588" width="11" style="105" customWidth="1"/>
    <col min="3589" max="3589" width="2.375" style="105" customWidth="1"/>
    <col min="3590" max="3590" width="16" style="105" bestFit="1" customWidth="1"/>
    <col min="3591" max="3591" width="2.75" style="105" customWidth="1"/>
    <col min="3592" max="3592" width="12.375" style="105" bestFit="1" customWidth="1"/>
    <col min="3593" max="3593" width="3.5" style="105" customWidth="1"/>
    <col min="3594" max="3594" width="3.375" style="105" customWidth="1"/>
    <col min="3595" max="3595" width="12.5" style="105" customWidth="1"/>
    <col min="3596" max="3596" width="2.25" style="105" customWidth="1"/>
    <col min="3597" max="3597" width="11.25" style="105" customWidth="1"/>
    <col min="3598" max="3598" width="10.5" style="105" customWidth="1"/>
    <col min="3599" max="3599" width="8.375" style="105" customWidth="1"/>
    <col min="3600" max="3840" width="9" style="105"/>
    <col min="3841" max="3841" width="11.25" style="105" customWidth="1"/>
    <col min="3842" max="3842" width="14.875" style="105" customWidth="1"/>
    <col min="3843" max="3843" width="3.625" style="105" customWidth="1"/>
    <col min="3844" max="3844" width="11" style="105" customWidth="1"/>
    <col min="3845" max="3845" width="2.375" style="105" customWidth="1"/>
    <col min="3846" max="3846" width="16" style="105" bestFit="1" customWidth="1"/>
    <col min="3847" max="3847" width="2.75" style="105" customWidth="1"/>
    <col min="3848" max="3848" width="12.375" style="105" bestFit="1" customWidth="1"/>
    <col min="3849" max="3849" width="3.5" style="105" customWidth="1"/>
    <col min="3850" max="3850" width="3.375" style="105" customWidth="1"/>
    <col min="3851" max="3851" width="12.5" style="105" customWidth="1"/>
    <col min="3852" max="3852" width="2.25" style="105" customWidth="1"/>
    <col min="3853" max="3853" width="11.25" style="105" customWidth="1"/>
    <col min="3854" max="3854" width="10.5" style="105" customWidth="1"/>
    <col min="3855" max="3855" width="8.375" style="105" customWidth="1"/>
    <col min="3856" max="4096" width="9" style="105"/>
    <col min="4097" max="4097" width="11.25" style="105" customWidth="1"/>
    <col min="4098" max="4098" width="14.875" style="105" customWidth="1"/>
    <col min="4099" max="4099" width="3.625" style="105" customWidth="1"/>
    <col min="4100" max="4100" width="11" style="105" customWidth="1"/>
    <col min="4101" max="4101" width="2.375" style="105" customWidth="1"/>
    <col min="4102" max="4102" width="16" style="105" bestFit="1" customWidth="1"/>
    <col min="4103" max="4103" width="2.75" style="105" customWidth="1"/>
    <col min="4104" max="4104" width="12.375" style="105" bestFit="1" customWidth="1"/>
    <col min="4105" max="4105" width="3.5" style="105" customWidth="1"/>
    <col min="4106" max="4106" width="3.375" style="105" customWidth="1"/>
    <col min="4107" max="4107" width="12.5" style="105" customWidth="1"/>
    <col min="4108" max="4108" width="2.25" style="105" customWidth="1"/>
    <col min="4109" max="4109" width="11.25" style="105" customWidth="1"/>
    <col min="4110" max="4110" width="10.5" style="105" customWidth="1"/>
    <col min="4111" max="4111" width="8.375" style="105" customWidth="1"/>
    <col min="4112" max="4352" width="9" style="105"/>
    <col min="4353" max="4353" width="11.25" style="105" customWidth="1"/>
    <col min="4354" max="4354" width="14.875" style="105" customWidth="1"/>
    <col min="4355" max="4355" width="3.625" style="105" customWidth="1"/>
    <col min="4356" max="4356" width="11" style="105" customWidth="1"/>
    <col min="4357" max="4357" width="2.375" style="105" customWidth="1"/>
    <col min="4358" max="4358" width="16" style="105" bestFit="1" customWidth="1"/>
    <col min="4359" max="4359" width="2.75" style="105" customWidth="1"/>
    <col min="4360" max="4360" width="12.375" style="105" bestFit="1" customWidth="1"/>
    <col min="4361" max="4361" width="3.5" style="105" customWidth="1"/>
    <col min="4362" max="4362" width="3.375" style="105" customWidth="1"/>
    <col min="4363" max="4363" width="12.5" style="105" customWidth="1"/>
    <col min="4364" max="4364" width="2.25" style="105" customWidth="1"/>
    <col min="4365" max="4365" width="11.25" style="105" customWidth="1"/>
    <col min="4366" max="4366" width="10.5" style="105" customWidth="1"/>
    <col min="4367" max="4367" width="8.375" style="105" customWidth="1"/>
    <col min="4368" max="4608" width="9" style="105"/>
    <col min="4609" max="4609" width="11.25" style="105" customWidth="1"/>
    <col min="4610" max="4610" width="14.875" style="105" customWidth="1"/>
    <col min="4611" max="4611" width="3.625" style="105" customWidth="1"/>
    <col min="4612" max="4612" width="11" style="105" customWidth="1"/>
    <col min="4613" max="4613" width="2.375" style="105" customWidth="1"/>
    <col min="4614" max="4614" width="16" style="105" bestFit="1" customWidth="1"/>
    <col min="4615" max="4615" width="2.75" style="105" customWidth="1"/>
    <col min="4616" max="4616" width="12.375" style="105" bestFit="1" customWidth="1"/>
    <col min="4617" max="4617" width="3.5" style="105" customWidth="1"/>
    <col min="4618" max="4618" width="3.375" style="105" customWidth="1"/>
    <col min="4619" max="4619" width="12.5" style="105" customWidth="1"/>
    <col min="4620" max="4620" width="2.25" style="105" customWidth="1"/>
    <col min="4621" max="4621" width="11.25" style="105" customWidth="1"/>
    <col min="4622" max="4622" width="10.5" style="105" customWidth="1"/>
    <col min="4623" max="4623" width="8.375" style="105" customWidth="1"/>
    <col min="4624" max="4864" width="9" style="105"/>
    <col min="4865" max="4865" width="11.25" style="105" customWidth="1"/>
    <col min="4866" max="4866" width="14.875" style="105" customWidth="1"/>
    <col min="4867" max="4867" width="3.625" style="105" customWidth="1"/>
    <col min="4868" max="4868" width="11" style="105" customWidth="1"/>
    <col min="4869" max="4869" width="2.375" style="105" customWidth="1"/>
    <col min="4870" max="4870" width="16" style="105" bestFit="1" customWidth="1"/>
    <col min="4871" max="4871" width="2.75" style="105" customWidth="1"/>
    <col min="4872" max="4872" width="12.375" style="105" bestFit="1" customWidth="1"/>
    <col min="4873" max="4873" width="3.5" style="105" customWidth="1"/>
    <col min="4874" max="4874" width="3.375" style="105" customWidth="1"/>
    <col min="4875" max="4875" width="12.5" style="105" customWidth="1"/>
    <col min="4876" max="4876" width="2.25" style="105" customWidth="1"/>
    <col min="4877" max="4877" width="11.25" style="105" customWidth="1"/>
    <col min="4878" max="4878" width="10.5" style="105" customWidth="1"/>
    <col min="4879" max="4879" width="8.375" style="105" customWidth="1"/>
    <col min="4880" max="5120" width="9" style="105"/>
    <col min="5121" max="5121" width="11.25" style="105" customWidth="1"/>
    <col min="5122" max="5122" width="14.875" style="105" customWidth="1"/>
    <col min="5123" max="5123" width="3.625" style="105" customWidth="1"/>
    <col min="5124" max="5124" width="11" style="105" customWidth="1"/>
    <col min="5125" max="5125" width="2.375" style="105" customWidth="1"/>
    <col min="5126" max="5126" width="16" style="105" bestFit="1" customWidth="1"/>
    <col min="5127" max="5127" width="2.75" style="105" customWidth="1"/>
    <col min="5128" max="5128" width="12.375" style="105" bestFit="1" customWidth="1"/>
    <col min="5129" max="5129" width="3.5" style="105" customWidth="1"/>
    <col min="5130" max="5130" width="3.375" style="105" customWidth="1"/>
    <col min="5131" max="5131" width="12.5" style="105" customWidth="1"/>
    <col min="5132" max="5132" width="2.25" style="105" customWidth="1"/>
    <col min="5133" max="5133" width="11.25" style="105" customWidth="1"/>
    <col min="5134" max="5134" width="10.5" style="105" customWidth="1"/>
    <col min="5135" max="5135" width="8.375" style="105" customWidth="1"/>
    <col min="5136" max="5376" width="9" style="105"/>
    <col min="5377" max="5377" width="11.25" style="105" customWidth="1"/>
    <col min="5378" max="5378" width="14.875" style="105" customWidth="1"/>
    <col min="5379" max="5379" width="3.625" style="105" customWidth="1"/>
    <col min="5380" max="5380" width="11" style="105" customWidth="1"/>
    <col min="5381" max="5381" width="2.375" style="105" customWidth="1"/>
    <col min="5382" max="5382" width="16" style="105" bestFit="1" customWidth="1"/>
    <col min="5383" max="5383" width="2.75" style="105" customWidth="1"/>
    <col min="5384" max="5384" width="12.375" style="105" bestFit="1" customWidth="1"/>
    <col min="5385" max="5385" width="3.5" style="105" customWidth="1"/>
    <col min="5386" max="5386" width="3.375" style="105" customWidth="1"/>
    <col min="5387" max="5387" width="12.5" style="105" customWidth="1"/>
    <col min="5388" max="5388" width="2.25" style="105" customWidth="1"/>
    <col min="5389" max="5389" width="11.25" style="105" customWidth="1"/>
    <col min="5390" max="5390" width="10.5" style="105" customWidth="1"/>
    <col min="5391" max="5391" width="8.375" style="105" customWidth="1"/>
    <col min="5392" max="5632" width="9" style="105"/>
    <col min="5633" max="5633" width="11.25" style="105" customWidth="1"/>
    <col min="5634" max="5634" width="14.875" style="105" customWidth="1"/>
    <col min="5635" max="5635" width="3.625" style="105" customWidth="1"/>
    <col min="5636" max="5636" width="11" style="105" customWidth="1"/>
    <col min="5637" max="5637" width="2.375" style="105" customWidth="1"/>
    <col min="5638" max="5638" width="16" style="105" bestFit="1" customWidth="1"/>
    <col min="5639" max="5639" width="2.75" style="105" customWidth="1"/>
    <col min="5640" max="5640" width="12.375" style="105" bestFit="1" customWidth="1"/>
    <col min="5641" max="5641" width="3.5" style="105" customWidth="1"/>
    <col min="5642" max="5642" width="3.375" style="105" customWidth="1"/>
    <col min="5643" max="5643" width="12.5" style="105" customWidth="1"/>
    <col min="5644" max="5644" width="2.25" style="105" customWidth="1"/>
    <col min="5645" max="5645" width="11.25" style="105" customWidth="1"/>
    <col min="5646" max="5646" width="10.5" style="105" customWidth="1"/>
    <col min="5647" max="5647" width="8.375" style="105" customWidth="1"/>
    <col min="5648" max="5888" width="9" style="105"/>
    <col min="5889" max="5889" width="11.25" style="105" customWidth="1"/>
    <col min="5890" max="5890" width="14.875" style="105" customWidth="1"/>
    <col min="5891" max="5891" width="3.625" style="105" customWidth="1"/>
    <col min="5892" max="5892" width="11" style="105" customWidth="1"/>
    <col min="5893" max="5893" width="2.375" style="105" customWidth="1"/>
    <col min="5894" max="5894" width="16" style="105" bestFit="1" customWidth="1"/>
    <col min="5895" max="5895" width="2.75" style="105" customWidth="1"/>
    <col min="5896" max="5896" width="12.375" style="105" bestFit="1" customWidth="1"/>
    <col min="5897" max="5897" width="3.5" style="105" customWidth="1"/>
    <col min="5898" max="5898" width="3.375" style="105" customWidth="1"/>
    <col min="5899" max="5899" width="12.5" style="105" customWidth="1"/>
    <col min="5900" max="5900" width="2.25" style="105" customWidth="1"/>
    <col min="5901" max="5901" width="11.25" style="105" customWidth="1"/>
    <col min="5902" max="5902" width="10.5" style="105" customWidth="1"/>
    <col min="5903" max="5903" width="8.375" style="105" customWidth="1"/>
    <col min="5904" max="6144" width="9" style="105"/>
    <col min="6145" max="6145" width="11.25" style="105" customWidth="1"/>
    <col min="6146" max="6146" width="14.875" style="105" customWidth="1"/>
    <col min="6147" max="6147" width="3.625" style="105" customWidth="1"/>
    <col min="6148" max="6148" width="11" style="105" customWidth="1"/>
    <col min="6149" max="6149" width="2.375" style="105" customWidth="1"/>
    <col min="6150" max="6150" width="16" style="105" bestFit="1" customWidth="1"/>
    <col min="6151" max="6151" width="2.75" style="105" customWidth="1"/>
    <col min="6152" max="6152" width="12.375" style="105" bestFit="1" customWidth="1"/>
    <col min="6153" max="6153" width="3.5" style="105" customWidth="1"/>
    <col min="6154" max="6154" width="3.375" style="105" customWidth="1"/>
    <col min="6155" max="6155" width="12.5" style="105" customWidth="1"/>
    <col min="6156" max="6156" width="2.25" style="105" customWidth="1"/>
    <col min="6157" max="6157" width="11.25" style="105" customWidth="1"/>
    <col min="6158" max="6158" width="10.5" style="105" customWidth="1"/>
    <col min="6159" max="6159" width="8.375" style="105" customWidth="1"/>
    <col min="6160" max="6400" width="9" style="105"/>
    <col min="6401" max="6401" width="11.25" style="105" customWidth="1"/>
    <col min="6402" max="6402" width="14.875" style="105" customWidth="1"/>
    <col min="6403" max="6403" width="3.625" style="105" customWidth="1"/>
    <col min="6404" max="6404" width="11" style="105" customWidth="1"/>
    <col min="6405" max="6405" width="2.375" style="105" customWidth="1"/>
    <col min="6406" max="6406" width="16" style="105" bestFit="1" customWidth="1"/>
    <col min="6407" max="6407" width="2.75" style="105" customWidth="1"/>
    <col min="6408" max="6408" width="12.375" style="105" bestFit="1" customWidth="1"/>
    <col min="6409" max="6409" width="3.5" style="105" customWidth="1"/>
    <col min="6410" max="6410" width="3.375" style="105" customWidth="1"/>
    <col min="6411" max="6411" width="12.5" style="105" customWidth="1"/>
    <col min="6412" max="6412" width="2.25" style="105" customWidth="1"/>
    <col min="6413" max="6413" width="11.25" style="105" customWidth="1"/>
    <col min="6414" max="6414" width="10.5" style="105" customWidth="1"/>
    <col min="6415" max="6415" width="8.375" style="105" customWidth="1"/>
    <col min="6416" max="6656" width="9" style="105"/>
    <col min="6657" max="6657" width="11.25" style="105" customWidth="1"/>
    <col min="6658" max="6658" width="14.875" style="105" customWidth="1"/>
    <col min="6659" max="6659" width="3.625" style="105" customWidth="1"/>
    <col min="6660" max="6660" width="11" style="105" customWidth="1"/>
    <col min="6661" max="6661" width="2.375" style="105" customWidth="1"/>
    <col min="6662" max="6662" width="16" style="105" bestFit="1" customWidth="1"/>
    <col min="6663" max="6663" width="2.75" style="105" customWidth="1"/>
    <col min="6664" max="6664" width="12.375" style="105" bestFit="1" customWidth="1"/>
    <col min="6665" max="6665" width="3.5" style="105" customWidth="1"/>
    <col min="6666" max="6666" width="3.375" style="105" customWidth="1"/>
    <col min="6667" max="6667" width="12.5" style="105" customWidth="1"/>
    <col min="6668" max="6668" width="2.25" style="105" customWidth="1"/>
    <col min="6669" max="6669" width="11.25" style="105" customWidth="1"/>
    <col min="6670" max="6670" width="10.5" style="105" customWidth="1"/>
    <col min="6671" max="6671" width="8.375" style="105" customWidth="1"/>
    <col min="6672" max="6912" width="9" style="105"/>
    <col min="6913" max="6913" width="11.25" style="105" customWidth="1"/>
    <col min="6914" max="6914" width="14.875" style="105" customWidth="1"/>
    <col min="6915" max="6915" width="3.625" style="105" customWidth="1"/>
    <col min="6916" max="6916" width="11" style="105" customWidth="1"/>
    <col min="6917" max="6917" width="2.375" style="105" customWidth="1"/>
    <col min="6918" max="6918" width="16" style="105" bestFit="1" customWidth="1"/>
    <col min="6919" max="6919" width="2.75" style="105" customWidth="1"/>
    <col min="6920" max="6920" width="12.375" style="105" bestFit="1" customWidth="1"/>
    <col min="6921" max="6921" width="3.5" style="105" customWidth="1"/>
    <col min="6922" max="6922" width="3.375" style="105" customWidth="1"/>
    <col min="6923" max="6923" width="12.5" style="105" customWidth="1"/>
    <col min="6924" max="6924" width="2.25" style="105" customWidth="1"/>
    <col min="6925" max="6925" width="11.25" style="105" customWidth="1"/>
    <col min="6926" max="6926" width="10.5" style="105" customWidth="1"/>
    <col min="6927" max="6927" width="8.375" style="105" customWidth="1"/>
    <col min="6928" max="7168" width="9" style="105"/>
    <col min="7169" max="7169" width="11.25" style="105" customWidth="1"/>
    <col min="7170" max="7170" width="14.875" style="105" customWidth="1"/>
    <col min="7171" max="7171" width="3.625" style="105" customWidth="1"/>
    <col min="7172" max="7172" width="11" style="105" customWidth="1"/>
    <col min="7173" max="7173" width="2.375" style="105" customWidth="1"/>
    <col min="7174" max="7174" width="16" style="105" bestFit="1" customWidth="1"/>
    <col min="7175" max="7175" width="2.75" style="105" customWidth="1"/>
    <col min="7176" max="7176" width="12.375" style="105" bestFit="1" customWidth="1"/>
    <col min="7177" max="7177" width="3.5" style="105" customWidth="1"/>
    <col min="7178" max="7178" width="3.375" style="105" customWidth="1"/>
    <col min="7179" max="7179" width="12.5" style="105" customWidth="1"/>
    <col min="7180" max="7180" width="2.25" style="105" customWidth="1"/>
    <col min="7181" max="7181" width="11.25" style="105" customWidth="1"/>
    <col min="7182" max="7182" width="10.5" style="105" customWidth="1"/>
    <col min="7183" max="7183" width="8.375" style="105" customWidth="1"/>
    <col min="7184" max="7424" width="9" style="105"/>
    <col min="7425" max="7425" width="11.25" style="105" customWidth="1"/>
    <col min="7426" max="7426" width="14.875" style="105" customWidth="1"/>
    <col min="7427" max="7427" width="3.625" style="105" customWidth="1"/>
    <col min="7428" max="7428" width="11" style="105" customWidth="1"/>
    <col min="7429" max="7429" width="2.375" style="105" customWidth="1"/>
    <col min="7430" max="7430" width="16" style="105" bestFit="1" customWidth="1"/>
    <col min="7431" max="7431" width="2.75" style="105" customWidth="1"/>
    <col min="7432" max="7432" width="12.375" style="105" bestFit="1" customWidth="1"/>
    <col min="7433" max="7433" width="3.5" style="105" customWidth="1"/>
    <col min="7434" max="7434" width="3.375" style="105" customWidth="1"/>
    <col min="7435" max="7435" width="12.5" style="105" customWidth="1"/>
    <col min="7436" max="7436" width="2.25" style="105" customWidth="1"/>
    <col min="7437" max="7437" width="11.25" style="105" customWidth="1"/>
    <col min="7438" max="7438" width="10.5" style="105" customWidth="1"/>
    <col min="7439" max="7439" width="8.375" style="105" customWidth="1"/>
    <col min="7440" max="7680" width="9" style="105"/>
    <col min="7681" max="7681" width="11.25" style="105" customWidth="1"/>
    <col min="7682" max="7682" width="14.875" style="105" customWidth="1"/>
    <col min="7683" max="7683" width="3.625" style="105" customWidth="1"/>
    <col min="7684" max="7684" width="11" style="105" customWidth="1"/>
    <col min="7685" max="7685" width="2.375" style="105" customWidth="1"/>
    <col min="7686" max="7686" width="16" style="105" bestFit="1" customWidth="1"/>
    <col min="7687" max="7687" width="2.75" style="105" customWidth="1"/>
    <col min="7688" max="7688" width="12.375" style="105" bestFit="1" customWidth="1"/>
    <col min="7689" max="7689" width="3.5" style="105" customWidth="1"/>
    <col min="7690" max="7690" width="3.375" style="105" customWidth="1"/>
    <col min="7691" max="7691" width="12.5" style="105" customWidth="1"/>
    <col min="7692" max="7692" width="2.25" style="105" customWidth="1"/>
    <col min="7693" max="7693" width="11.25" style="105" customWidth="1"/>
    <col min="7694" max="7694" width="10.5" style="105" customWidth="1"/>
    <col min="7695" max="7695" width="8.375" style="105" customWidth="1"/>
    <col min="7696" max="7936" width="9" style="105"/>
    <col min="7937" max="7937" width="11.25" style="105" customWidth="1"/>
    <col min="7938" max="7938" width="14.875" style="105" customWidth="1"/>
    <col min="7939" max="7939" width="3.625" style="105" customWidth="1"/>
    <col min="7940" max="7940" width="11" style="105" customWidth="1"/>
    <col min="7941" max="7941" width="2.375" style="105" customWidth="1"/>
    <col min="7942" max="7942" width="16" style="105" bestFit="1" customWidth="1"/>
    <col min="7943" max="7943" width="2.75" style="105" customWidth="1"/>
    <col min="7944" max="7944" width="12.375" style="105" bestFit="1" customWidth="1"/>
    <col min="7945" max="7945" width="3.5" style="105" customWidth="1"/>
    <col min="7946" max="7946" width="3.375" style="105" customWidth="1"/>
    <col min="7947" max="7947" width="12.5" style="105" customWidth="1"/>
    <col min="7948" max="7948" width="2.25" style="105" customWidth="1"/>
    <col min="7949" max="7949" width="11.25" style="105" customWidth="1"/>
    <col min="7950" max="7950" width="10.5" style="105" customWidth="1"/>
    <col min="7951" max="7951" width="8.375" style="105" customWidth="1"/>
    <col min="7952" max="8192" width="9" style="105"/>
    <col min="8193" max="8193" width="11.25" style="105" customWidth="1"/>
    <col min="8194" max="8194" width="14.875" style="105" customWidth="1"/>
    <col min="8195" max="8195" width="3.625" style="105" customWidth="1"/>
    <col min="8196" max="8196" width="11" style="105" customWidth="1"/>
    <col min="8197" max="8197" width="2.375" style="105" customWidth="1"/>
    <col min="8198" max="8198" width="16" style="105" bestFit="1" customWidth="1"/>
    <col min="8199" max="8199" width="2.75" style="105" customWidth="1"/>
    <col min="8200" max="8200" width="12.375" style="105" bestFit="1" customWidth="1"/>
    <col min="8201" max="8201" width="3.5" style="105" customWidth="1"/>
    <col min="8202" max="8202" width="3.375" style="105" customWidth="1"/>
    <col min="8203" max="8203" width="12.5" style="105" customWidth="1"/>
    <col min="8204" max="8204" width="2.25" style="105" customWidth="1"/>
    <col min="8205" max="8205" width="11.25" style="105" customWidth="1"/>
    <col min="8206" max="8206" width="10.5" style="105" customWidth="1"/>
    <col min="8207" max="8207" width="8.375" style="105" customWidth="1"/>
    <col min="8208" max="8448" width="9" style="105"/>
    <col min="8449" max="8449" width="11.25" style="105" customWidth="1"/>
    <col min="8450" max="8450" width="14.875" style="105" customWidth="1"/>
    <col min="8451" max="8451" width="3.625" style="105" customWidth="1"/>
    <col min="8452" max="8452" width="11" style="105" customWidth="1"/>
    <col min="8453" max="8453" width="2.375" style="105" customWidth="1"/>
    <col min="8454" max="8454" width="16" style="105" bestFit="1" customWidth="1"/>
    <col min="8455" max="8455" width="2.75" style="105" customWidth="1"/>
    <col min="8456" max="8456" width="12.375" style="105" bestFit="1" customWidth="1"/>
    <col min="8457" max="8457" width="3.5" style="105" customWidth="1"/>
    <col min="8458" max="8458" width="3.375" style="105" customWidth="1"/>
    <col min="8459" max="8459" width="12.5" style="105" customWidth="1"/>
    <col min="8460" max="8460" width="2.25" style="105" customWidth="1"/>
    <col min="8461" max="8461" width="11.25" style="105" customWidth="1"/>
    <col min="8462" max="8462" width="10.5" style="105" customWidth="1"/>
    <col min="8463" max="8463" width="8.375" style="105" customWidth="1"/>
    <col min="8464" max="8704" width="9" style="105"/>
    <col min="8705" max="8705" width="11.25" style="105" customWidth="1"/>
    <col min="8706" max="8706" width="14.875" style="105" customWidth="1"/>
    <col min="8707" max="8707" width="3.625" style="105" customWidth="1"/>
    <col min="8708" max="8708" width="11" style="105" customWidth="1"/>
    <col min="8709" max="8709" width="2.375" style="105" customWidth="1"/>
    <col min="8710" max="8710" width="16" style="105" bestFit="1" customWidth="1"/>
    <col min="8711" max="8711" width="2.75" style="105" customWidth="1"/>
    <col min="8712" max="8712" width="12.375" style="105" bestFit="1" customWidth="1"/>
    <col min="8713" max="8713" width="3.5" style="105" customWidth="1"/>
    <col min="8714" max="8714" width="3.375" style="105" customWidth="1"/>
    <col min="8715" max="8715" width="12.5" style="105" customWidth="1"/>
    <col min="8716" max="8716" width="2.25" style="105" customWidth="1"/>
    <col min="8717" max="8717" width="11.25" style="105" customWidth="1"/>
    <col min="8718" max="8718" width="10.5" style="105" customWidth="1"/>
    <col min="8719" max="8719" width="8.375" style="105" customWidth="1"/>
    <col min="8720" max="8960" width="9" style="105"/>
    <col min="8961" max="8961" width="11.25" style="105" customWidth="1"/>
    <col min="8962" max="8962" width="14.875" style="105" customWidth="1"/>
    <col min="8963" max="8963" width="3.625" style="105" customWidth="1"/>
    <col min="8964" max="8964" width="11" style="105" customWidth="1"/>
    <col min="8965" max="8965" width="2.375" style="105" customWidth="1"/>
    <col min="8966" max="8966" width="16" style="105" bestFit="1" customWidth="1"/>
    <col min="8967" max="8967" width="2.75" style="105" customWidth="1"/>
    <col min="8968" max="8968" width="12.375" style="105" bestFit="1" customWidth="1"/>
    <col min="8969" max="8969" width="3.5" style="105" customWidth="1"/>
    <col min="8970" max="8970" width="3.375" style="105" customWidth="1"/>
    <col min="8971" max="8971" width="12.5" style="105" customWidth="1"/>
    <col min="8972" max="8972" width="2.25" style="105" customWidth="1"/>
    <col min="8973" max="8973" width="11.25" style="105" customWidth="1"/>
    <col min="8974" max="8974" width="10.5" style="105" customWidth="1"/>
    <col min="8975" max="8975" width="8.375" style="105" customWidth="1"/>
    <col min="8976" max="9216" width="9" style="105"/>
    <col min="9217" max="9217" width="11.25" style="105" customWidth="1"/>
    <col min="9218" max="9218" width="14.875" style="105" customWidth="1"/>
    <col min="9219" max="9219" width="3.625" style="105" customWidth="1"/>
    <col min="9220" max="9220" width="11" style="105" customWidth="1"/>
    <col min="9221" max="9221" width="2.375" style="105" customWidth="1"/>
    <col min="9222" max="9222" width="16" style="105" bestFit="1" customWidth="1"/>
    <col min="9223" max="9223" width="2.75" style="105" customWidth="1"/>
    <col min="9224" max="9224" width="12.375" style="105" bestFit="1" customWidth="1"/>
    <col min="9225" max="9225" width="3.5" style="105" customWidth="1"/>
    <col min="9226" max="9226" width="3.375" style="105" customWidth="1"/>
    <col min="9227" max="9227" width="12.5" style="105" customWidth="1"/>
    <col min="9228" max="9228" width="2.25" style="105" customWidth="1"/>
    <col min="9229" max="9229" width="11.25" style="105" customWidth="1"/>
    <col min="9230" max="9230" width="10.5" style="105" customWidth="1"/>
    <col min="9231" max="9231" width="8.375" style="105" customWidth="1"/>
    <col min="9232" max="9472" width="9" style="105"/>
    <col min="9473" max="9473" width="11.25" style="105" customWidth="1"/>
    <col min="9474" max="9474" width="14.875" style="105" customWidth="1"/>
    <col min="9475" max="9475" width="3.625" style="105" customWidth="1"/>
    <col min="9476" max="9476" width="11" style="105" customWidth="1"/>
    <col min="9477" max="9477" width="2.375" style="105" customWidth="1"/>
    <col min="9478" max="9478" width="16" style="105" bestFit="1" customWidth="1"/>
    <col min="9479" max="9479" width="2.75" style="105" customWidth="1"/>
    <col min="9480" max="9480" width="12.375" style="105" bestFit="1" customWidth="1"/>
    <col min="9481" max="9481" width="3.5" style="105" customWidth="1"/>
    <col min="9482" max="9482" width="3.375" style="105" customWidth="1"/>
    <col min="9483" max="9483" width="12.5" style="105" customWidth="1"/>
    <col min="9484" max="9484" width="2.25" style="105" customWidth="1"/>
    <col min="9485" max="9485" width="11.25" style="105" customWidth="1"/>
    <col min="9486" max="9486" width="10.5" style="105" customWidth="1"/>
    <col min="9487" max="9487" width="8.375" style="105" customWidth="1"/>
    <col min="9488" max="9728" width="9" style="105"/>
    <col min="9729" max="9729" width="11.25" style="105" customWidth="1"/>
    <col min="9730" max="9730" width="14.875" style="105" customWidth="1"/>
    <col min="9731" max="9731" width="3.625" style="105" customWidth="1"/>
    <col min="9732" max="9732" width="11" style="105" customWidth="1"/>
    <col min="9733" max="9733" width="2.375" style="105" customWidth="1"/>
    <col min="9734" max="9734" width="16" style="105" bestFit="1" customWidth="1"/>
    <col min="9735" max="9735" width="2.75" style="105" customWidth="1"/>
    <col min="9736" max="9736" width="12.375" style="105" bestFit="1" customWidth="1"/>
    <col min="9737" max="9737" width="3.5" style="105" customWidth="1"/>
    <col min="9738" max="9738" width="3.375" style="105" customWidth="1"/>
    <col min="9739" max="9739" width="12.5" style="105" customWidth="1"/>
    <col min="9740" max="9740" width="2.25" style="105" customWidth="1"/>
    <col min="9741" max="9741" width="11.25" style="105" customWidth="1"/>
    <col min="9742" max="9742" width="10.5" style="105" customWidth="1"/>
    <col min="9743" max="9743" width="8.375" style="105" customWidth="1"/>
    <col min="9744" max="9984" width="9" style="105"/>
    <col min="9985" max="9985" width="11.25" style="105" customWidth="1"/>
    <col min="9986" max="9986" width="14.875" style="105" customWidth="1"/>
    <col min="9987" max="9987" width="3.625" style="105" customWidth="1"/>
    <col min="9988" max="9988" width="11" style="105" customWidth="1"/>
    <col min="9989" max="9989" width="2.375" style="105" customWidth="1"/>
    <col min="9990" max="9990" width="16" style="105" bestFit="1" customWidth="1"/>
    <col min="9991" max="9991" width="2.75" style="105" customWidth="1"/>
    <col min="9992" max="9992" width="12.375" style="105" bestFit="1" customWidth="1"/>
    <col min="9993" max="9993" width="3.5" style="105" customWidth="1"/>
    <col min="9994" max="9994" width="3.375" style="105" customWidth="1"/>
    <col min="9995" max="9995" width="12.5" style="105" customWidth="1"/>
    <col min="9996" max="9996" width="2.25" style="105" customWidth="1"/>
    <col min="9997" max="9997" width="11.25" style="105" customWidth="1"/>
    <col min="9998" max="9998" width="10.5" style="105" customWidth="1"/>
    <col min="9999" max="9999" width="8.375" style="105" customWidth="1"/>
    <col min="10000" max="10240" width="9" style="105"/>
    <col min="10241" max="10241" width="11.25" style="105" customWidth="1"/>
    <col min="10242" max="10242" width="14.875" style="105" customWidth="1"/>
    <col min="10243" max="10243" width="3.625" style="105" customWidth="1"/>
    <col min="10244" max="10244" width="11" style="105" customWidth="1"/>
    <col min="10245" max="10245" width="2.375" style="105" customWidth="1"/>
    <col min="10246" max="10246" width="16" style="105" bestFit="1" customWidth="1"/>
    <col min="10247" max="10247" width="2.75" style="105" customWidth="1"/>
    <col min="10248" max="10248" width="12.375" style="105" bestFit="1" customWidth="1"/>
    <col min="10249" max="10249" width="3.5" style="105" customWidth="1"/>
    <col min="10250" max="10250" width="3.375" style="105" customWidth="1"/>
    <col min="10251" max="10251" width="12.5" style="105" customWidth="1"/>
    <col min="10252" max="10252" width="2.25" style="105" customWidth="1"/>
    <col min="10253" max="10253" width="11.25" style="105" customWidth="1"/>
    <col min="10254" max="10254" width="10.5" style="105" customWidth="1"/>
    <col min="10255" max="10255" width="8.375" style="105" customWidth="1"/>
    <col min="10256" max="10496" width="9" style="105"/>
    <col min="10497" max="10497" width="11.25" style="105" customWidth="1"/>
    <col min="10498" max="10498" width="14.875" style="105" customWidth="1"/>
    <col min="10499" max="10499" width="3.625" style="105" customWidth="1"/>
    <col min="10500" max="10500" width="11" style="105" customWidth="1"/>
    <col min="10501" max="10501" width="2.375" style="105" customWidth="1"/>
    <col min="10502" max="10502" width="16" style="105" bestFit="1" customWidth="1"/>
    <col min="10503" max="10503" width="2.75" style="105" customWidth="1"/>
    <col min="10504" max="10504" width="12.375" style="105" bestFit="1" customWidth="1"/>
    <col min="10505" max="10505" width="3.5" style="105" customWidth="1"/>
    <col min="10506" max="10506" width="3.375" style="105" customWidth="1"/>
    <col min="10507" max="10507" width="12.5" style="105" customWidth="1"/>
    <col min="10508" max="10508" width="2.25" style="105" customWidth="1"/>
    <col min="10509" max="10509" width="11.25" style="105" customWidth="1"/>
    <col min="10510" max="10510" width="10.5" style="105" customWidth="1"/>
    <col min="10511" max="10511" width="8.375" style="105" customWidth="1"/>
    <col min="10512" max="10752" width="9" style="105"/>
    <col min="10753" max="10753" width="11.25" style="105" customWidth="1"/>
    <col min="10754" max="10754" width="14.875" style="105" customWidth="1"/>
    <col min="10755" max="10755" width="3.625" style="105" customWidth="1"/>
    <col min="10756" max="10756" width="11" style="105" customWidth="1"/>
    <col min="10757" max="10757" width="2.375" style="105" customWidth="1"/>
    <col min="10758" max="10758" width="16" style="105" bestFit="1" customWidth="1"/>
    <col min="10759" max="10759" width="2.75" style="105" customWidth="1"/>
    <col min="10760" max="10760" width="12.375" style="105" bestFit="1" customWidth="1"/>
    <col min="10761" max="10761" width="3.5" style="105" customWidth="1"/>
    <col min="10762" max="10762" width="3.375" style="105" customWidth="1"/>
    <col min="10763" max="10763" width="12.5" style="105" customWidth="1"/>
    <col min="10764" max="10764" width="2.25" style="105" customWidth="1"/>
    <col min="10765" max="10765" width="11.25" style="105" customWidth="1"/>
    <col min="10766" max="10766" width="10.5" style="105" customWidth="1"/>
    <col min="10767" max="10767" width="8.375" style="105" customWidth="1"/>
    <col min="10768" max="11008" width="9" style="105"/>
    <col min="11009" max="11009" width="11.25" style="105" customWidth="1"/>
    <col min="11010" max="11010" width="14.875" style="105" customWidth="1"/>
    <col min="11011" max="11011" width="3.625" style="105" customWidth="1"/>
    <col min="11012" max="11012" width="11" style="105" customWidth="1"/>
    <col min="11013" max="11013" width="2.375" style="105" customWidth="1"/>
    <col min="11014" max="11014" width="16" style="105" bestFit="1" customWidth="1"/>
    <col min="11015" max="11015" width="2.75" style="105" customWidth="1"/>
    <col min="11016" max="11016" width="12.375" style="105" bestFit="1" customWidth="1"/>
    <col min="11017" max="11017" width="3.5" style="105" customWidth="1"/>
    <col min="11018" max="11018" width="3.375" style="105" customWidth="1"/>
    <col min="11019" max="11019" width="12.5" style="105" customWidth="1"/>
    <col min="11020" max="11020" width="2.25" style="105" customWidth="1"/>
    <col min="11021" max="11021" width="11.25" style="105" customWidth="1"/>
    <col min="11022" max="11022" width="10.5" style="105" customWidth="1"/>
    <col min="11023" max="11023" width="8.375" style="105" customWidth="1"/>
    <col min="11024" max="11264" width="9" style="105"/>
    <col min="11265" max="11265" width="11.25" style="105" customWidth="1"/>
    <col min="11266" max="11266" width="14.875" style="105" customWidth="1"/>
    <col min="11267" max="11267" width="3.625" style="105" customWidth="1"/>
    <col min="11268" max="11268" width="11" style="105" customWidth="1"/>
    <col min="11269" max="11269" width="2.375" style="105" customWidth="1"/>
    <col min="11270" max="11270" width="16" style="105" bestFit="1" customWidth="1"/>
    <col min="11271" max="11271" width="2.75" style="105" customWidth="1"/>
    <col min="11272" max="11272" width="12.375" style="105" bestFit="1" customWidth="1"/>
    <col min="11273" max="11273" width="3.5" style="105" customWidth="1"/>
    <col min="11274" max="11274" width="3.375" style="105" customWidth="1"/>
    <col min="11275" max="11275" width="12.5" style="105" customWidth="1"/>
    <col min="11276" max="11276" width="2.25" style="105" customWidth="1"/>
    <col min="11277" max="11277" width="11.25" style="105" customWidth="1"/>
    <col min="11278" max="11278" width="10.5" style="105" customWidth="1"/>
    <col min="11279" max="11279" width="8.375" style="105" customWidth="1"/>
    <col min="11280" max="11520" width="9" style="105"/>
    <col min="11521" max="11521" width="11.25" style="105" customWidth="1"/>
    <col min="11522" max="11522" width="14.875" style="105" customWidth="1"/>
    <col min="11523" max="11523" width="3.625" style="105" customWidth="1"/>
    <col min="11524" max="11524" width="11" style="105" customWidth="1"/>
    <col min="11525" max="11525" width="2.375" style="105" customWidth="1"/>
    <col min="11526" max="11526" width="16" style="105" bestFit="1" customWidth="1"/>
    <col min="11527" max="11527" width="2.75" style="105" customWidth="1"/>
    <col min="11528" max="11528" width="12.375" style="105" bestFit="1" customWidth="1"/>
    <col min="11529" max="11529" width="3.5" style="105" customWidth="1"/>
    <col min="11530" max="11530" width="3.375" style="105" customWidth="1"/>
    <col min="11531" max="11531" width="12.5" style="105" customWidth="1"/>
    <col min="11532" max="11532" width="2.25" style="105" customWidth="1"/>
    <col min="11533" max="11533" width="11.25" style="105" customWidth="1"/>
    <col min="11534" max="11534" width="10.5" style="105" customWidth="1"/>
    <col min="11535" max="11535" width="8.375" style="105" customWidth="1"/>
    <col min="11536" max="11776" width="9" style="105"/>
    <col min="11777" max="11777" width="11.25" style="105" customWidth="1"/>
    <col min="11778" max="11778" width="14.875" style="105" customWidth="1"/>
    <col min="11779" max="11779" width="3.625" style="105" customWidth="1"/>
    <col min="11780" max="11780" width="11" style="105" customWidth="1"/>
    <col min="11781" max="11781" width="2.375" style="105" customWidth="1"/>
    <col min="11782" max="11782" width="16" style="105" bestFit="1" customWidth="1"/>
    <col min="11783" max="11783" width="2.75" style="105" customWidth="1"/>
    <col min="11784" max="11784" width="12.375" style="105" bestFit="1" customWidth="1"/>
    <col min="11785" max="11785" width="3.5" style="105" customWidth="1"/>
    <col min="11786" max="11786" width="3.375" style="105" customWidth="1"/>
    <col min="11787" max="11787" width="12.5" style="105" customWidth="1"/>
    <col min="11788" max="11788" width="2.25" style="105" customWidth="1"/>
    <col min="11789" max="11789" width="11.25" style="105" customWidth="1"/>
    <col min="11790" max="11790" width="10.5" style="105" customWidth="1"/>
    <col min="11791" max="11791" width="8.375" style="105" customWidth="1"/>
    <col min="11792" max="12032" width="9" style="105"/>
    <col min="12033" max="12033" width="11.25" style="105" customWidth="1"/>
    <col min="12034" max="12034" width="14.875" style="105" customWidth="1"/>
    <col min="12035" max="12035" width="3.625" style="105" customWidth="1"/>
    <col min="12036" max="12036" width="11" style="105" customWidth="1"/>
    <col min="12037" max="12037" width="2.375" style="105" customWidth="1"/>
    <col min="12038" max="12038" width="16" style="105" bestFit="1" customWidth="1"/>
    <col min="12039" max="12039" width="2.75" style="105" customWidth="1"/>
    <col min="12040" max="12040" width="12.375" style="105" bestFit="1" customWidth="1"/>
    <col min="12041" max="12041" width="3.5" style="105" customWidth="1"/>
    <col min="12042" max="12042" width="3.375" style="105" customWidth="1"/>
    <col min="12043" max="12043" width="12.5" style="105" customWidth="1"/>
    <col min="12044" max="12044" width="2.25" style="105" customWidth="1"/>
    <col min="12045" max="12045" width="11.25" style="105" customWidth="1"/>
    <col min="12046" max="12046" width="10.5" style="105" customWidth="1"/>
    <col min="12047" max="12047" width="8.375" style="105" customWidth="1"/>
    <col min="12048" max="12288" width="9" style="105"/>
    <col min="12289" max="12289" width="11.25" style="105" customWidth="1"/>
    <col min="12290" max="12290" width="14.875" style="105" customWidth="1"/>
    <col min="12291" max="12291" width="3.625" style="105" customWidth="1"/>
    <col min="12292" max="12292" width="11" style="105" customWidth="1"/>
    <col min="12293" max="12293" width="2.375" style="105" customWidth="1"/>
    <col min="12294" max="12294" width="16" style="105" bestFit="1" customWidth="1"/>
    <col min="12295" max="12295" width="2.75" style="105" customWidth="1"/>
    <col min="12296" max="12296" width="12.375" style="105" bestFit="1" customWidth="1"/>
    <col min="12297" max="12297" width="3.5" style="105" customWidth="1"/>
    <col min="12298" max="12298" width="3.375" style="105" customWidth="1"/>
    <col min="12299" max="12299" width="12.5" style="105" customWidth="1"/>
    <col min="12300" max="12300" width="2.25" style="105" customWidth="1"/>
    <col min="12301" max="12301" width="11.25" style="105" customWidth="1"/>
    <col min="12302" max="12302" width="10.5" style="105" customWidth="1"/>
    <col min="12303" max="12303" width="8.375" style="105" customWidth="1"/>
    <col min="12304" max="12544" width="9" style="105"/>
    <col min="12545" max="12545" width="11.25" style="105" customWidth="1"/>
    <col min="12546" max="12546" width="14.875" style="105" customWidth="1"/>
    <col min="12547" max="12547" width="3.625" style="105" customWidth="1"/>
    <col min="12548" max="12548" width="11" style="105" customWidth="1"/>
    <col min="12549" max="12549" width="2.375" style="105" customWidth="1"/>
    <col min="12550" max="12550" width="16" style="105" bestFit="1" customWidth="1"/>
    <col min="12551" max="12551" width="2.75" style="105" customWidth="1"/>
    <col min="12552" max="12552" width="12.375" style="105" bestFit="1" customWidth="1"/>
    <col min="12553" max="12553" width="3.5" style="105" customWidth="1"/>
    <col min="12554" max="12554" width="3.375" style="105" customWidth="1"/>
    <col min="12555" max="12555" width="12.5" style="105" customWidth="1"/>
    <col min="12556" max="12556" width="2.25" style="105" customWidth="1"/>
    <col min="12557" max="12557" width="11.25" style="105" customWidth="1"/>
    <col min="12558" max="12558" width="10.5" style="105" customWidth="1"/>
    <col min="12559" max="12559" width="8.375" style="105" customWidth="1"/>
    <col min="12560" max="12800" width="9" style="105"/>
    <col min="12801" max="12801" width="11.25" style="105" customWidth="1"/>
    <col min="12802" max="12802" width="14.875" style="105" customWidth="1"/>
    <col min="12803" max="12803" width="3.625" style="105" customWidth="1"/>
    <col min="12804" max="12804" width="11" style="105" customWidth="1"/>
    <col min="12805" max="12805" width="2.375" style="105" customWidth="1"/>
    <col min="12806" max="12806" width="16" style="105" bestFit="1" customWidth="1"/>
    <col min="12807" max="12807" width="2.75" style="105" customWidth="1"/>
    <col min="12808" max="12808" width="12.375" style="105" bestFit="1" customWidth="1"/>
    <col min="12809" max="12809" width="3.5" style="105" customWidth="1"/>
    <col min="12810" max="12810" width="3.375" style="105" customWidth="1"/>
    <col min="12811" max="12811" width="12.5" style="105" customWidth="1"/>
    <col min="12812" max="12812" width="2.25" style="105" customWidth="1"/>
    <col min="12813" max="12813" width="11.25" style="105" customWidth="1"/>
    <col min="12814" max="12814" width="10.5" style="105" customWidth="1"/>
    <col min="12815" max="12815" width="8.375" style="105" customWidth="1"/>
    <col min="12816" max="13056" width="9" style="105"/>
    <col min="13057" max="13057" width="11.25" style="105" customWidth="1"/>
    <col min="13058" max="13058" width="14.875" style="105" customWidth="1"/>
    <col min="13059" max="13059" width="3.625" style="105" customWidth="1"/>
    <col min="13060" max="13060" width="11" style="105" customWidth="1"/>
    <col min="13061" max="13061" width="2.375" style="105" customWidth="1"/>
    <col min="13062" max="13062" width="16" style="105" bestFit="1" customWidth="1"/>
    <col min="13063" max="13063" width="2.75" style="105" customWidth="1"/>
    <col min="13064" max="13064" width="12.375" style="105" bestFit="1" customWidth="1"/>
    <col min="13065" max="13065" width="3.5" style="105" customWidth="1"/>
    <col min="13066" max="13066" width="3.375" style="105" customWidth="1"/>
    <col min="13067" max="13067" width="12.5" style="105" customWidth="1"/>
    <col min="13068" max="13068" width="2.25" style="105" customWidth="1"/>
    <col min="13069" max="13069" width="11.25" style="105" customWidth="1"/>
    <col min="13070" max="13070" width="10.5" style="105" customWidth="1"/>
    <col min="13071" max="13071" width="8.375" style="105" customWidth="1"/>
    <col min="13072" max="13312" width="9" style="105"/>
    <col min="13313" max="13313" width="11.25" style="105" customWidth="1"/>
    <col min="13314" max="13314" width="14.875" style="105" customWidth="1"/>
    <col min="13315" max="13315" width="3.625" style="105" customWidth="1"/>
    <col min="13316" max="13316" width="11" style="105" customWidth="1"/>
    <col min="13317" max="13317" width="2.375" style="105" customWidth="1"/>
    <col min="13318" max="13318" width="16" style="105" bestFit="1" customWidth="1"/>
    <col min="13319" max="13319" width="2.75" style="105" customWidth="1"/>
    <col min="13320" max="13320" width="12.375" style="105" bestFit="1" customWidth="1"/>
    <col min="13321" max="13321" width="3.5" style="105" customWidth="1"/>
    <col min="13322" max="13322" width="3.375" style="105" customWidth="1"/>
    <col min="13323" max="13323" width="12.5" style="105" customWidth="1"/>
    <col min="13324" max="13324" width="2.25" style="105" customWidth="1"/>
    <col min="13325" max="13325" width="11.25" style="105" customWidth="1"/>
    <col min="13326" max="13326" width="10.5" style="105" customWidth="1"/>
    <col min="13327" max="13327" width="8.375" style="105" customWidth="1"/>
    <col min="13328" max="13568" width="9" style="105"/>
    <col min="13569" max="13569" width="11.25" style="105" customWidth="1"/>
    <col min="13570" max="13570" width="14.875" style="105" customWidth="1"/>
    <col min="13571" max="13571" width="3.625" style="105" customWidth="1"/>
    <col min="13572" max="13572" width="11" style="105" customWidth="1"/>
    <col min="13573" max="13573" width="2.375" style="105" customWidth="1"/>
    <col min="13574" max="13574" width="16" style="105" bestFit="1" customWidth="1"/>
    <col min="13575" max="13575" width="2.75" style="105" customWidth="1"/>
    <col min="13576" max="13576" width="12.375" style="105" bestFit="1" customWidth="1"/>
    <col min="13577" max="13577" width="3.5" style="105" customWidth="1"/>
    <col min="13578" max="13578" width="3.375" style="105" customWidth="1"/>
    <col min="13579" max="13579" width="12.5" style="105" customWidth="1"/>
    <col min="13580" max="13580" width="2.25" style="105" customWidth="1"/>
    <col min="13581" max="13581" width="11.25" style="105" customWidth="1"/>
    <col min="13582" max="13582" width="10.5" style="105" customWidth="1"/>
    <col min="13583" max="13583" width="8.375" style="105" customWidth="1"/>
    <col min="13584" max="13824" width="9" style="105"/>
    <col min="13825" max="13825" width="11.25" style="105" customWidth="1"/>
    <col min="13826" max="13826" width="14.875" style="105" customWidth="1"/>
    <col min="13827" max="13827" width="3.625" style="105" customWidth="1"/>
    <col min="13828" max="13828" width="11" style="105" customWidth="1"/>
    <col min="13829" max="13829" width="2.375" style="105" customWidth="1"/>
    <col min="13830" max="13830" width="16" style="105" bestFit="1" customWidth="1"/>
    <col min="13831" max="13831" width="2.75" style="105" customWidth="1"/>
    <col min="13832" max="13832" width="12.375" style="105" bestFit="1" customWidth="1"/>
    <col min="13833" max="13833" width="3.5" style="105" customWidth="1"/>
    <col min="13834" max="13834" width="3.375" style="105" customWidth="1"/>
    <col min="13835" max="13835" width="12.5" style="105" customWidth="1"/>
    <col min="13836" max="13836" width="2.25" style="105" customWidth="1"/>
    <col min="13837" max="13837" width="11.25" style="105" customWidth="1"/>
    <col min="13838" max="13838" width="10.5" style="105" customWidth="1"/>
    <col min="13839" max="13839" width="8.375" style="105" customWidth="1"/>
    <col min="13840" max="14080" width="9" style="105"/>
    <col min="14081" max="14081" width="11.25" style="105" customWidth="1"/>
    <col min="14082" max="14082" width="14.875" style="105" customWidth="1"/>
    <col min="14083" max="14083" width="3.625" style="105" customWidth="1"/>
    <col min="14084" max="14084" width="11" style="105" customWidth="1"/>
    <col min="14085" max="14085" width="2.375" style="105" customWidth="1"/>
    <col min="14086" max="14086" width="16" style="105" bestFit="1" customWidth="1"/>
    <col min="14087" max="14087" width="2.75" style="105" customWidth="1"/>
    <col min="14088" max="14088" width="12.375" style="105" bestFit="1" customWidth="1"/>
    <col min="14089" max="14089" width="3.5" style="105" customWidth="1"/>
    <col min="14090" max="14090" width="3.375" style="105" customWidth="1"/>
    <col min="14091" max="14091" width="12.5" style="105" customWidth="1"/>
    <col min="14092" max="14092" width="2.25" style="105" customWidth="1"/>
    <col min="14093" max="14093" width="11.25" style="105" customWidth="1"/>
    <col min="14094" max="14094" width="10.5" style="105" customWidth="1"/>
    <col min="14095" max="14095" width="8.375" style="105" customWidth="1"/>
    <col min="14096" max="14336" width="9" style="105"/>
    <col min="14337" max="14337" width="11.25" style="105" customWidth="1"/>
    <col min="14338" max="14338" width="14.875" style="105" customWidth="1"/>
    <col min="14339" max="14339" width="3.625" style="105" customWidth="1"/>
    <col min="14340" max="14340" width="11" style="105" customWidth="1"/>
    <col min="14341" max="14341" width="2.375" style="105" customWidth="1"/>
    <col min="14342" max="14342" width="16" style="105" bestFit="1" customWidth="1"/>
    <col min="14343" max="14343" width="2.75" style="105" customWidth="1"/>
    <col min="14344" max="14344" width="12.375" style="105" bestFit="1" customWidth="1"/>
    <col min="14345" max="14345" width="3.5" style="105" customWidth="1"/>
    <col min="14346" max="14346" width="3.375" style="105" customWidth="1"/>
    <col min="14347" max="14347" width="12.5" style="105" customWidth="1"/>
    <col min="14348" max="14348" width="2.25" style="105" customWidth="1"/>
    <col min="14349" max="14349" width="11.25" style="105" customWidth="1"/>
    <col min="14350" max="14350" width="10.5" style="105" customWidth="1"/>
    <col min="14351" max="14351" width="8.375" style="105" customWidth="1"/>
    <col min="14352" max="14592" width="9" style="105"/>
    <col min="14593" max="14593" width="11.25" style="105" customWidth="1"/>
    <col min="14594" max="14594" width="14.875" style="105" customWidth="1"/>
    <col min="14595" max="14595" width="3.625" style="105" customWidth="1"/>
    <col min="14596" max="14596" width="11" style="105" customWidth="1"/>
    <col min="14597" max="14597" width="2.375" style="105" customWidth="1"/>
    <col min="14598" max="14598" width="16" style="105" bestFit="1" customWidth="1"/>
    <col min="14599" max="14599" width="2.75" style="105" customWidth="1"/>
    <col min="14600" max="14600" width="12.375" style="105" bestFit="1" customWidth="1"/>
    <col min="14601" max="14601" width="3.5" style="105" customWidth="1"/>
    <col min="14602" max="14602" width="3.375" style="105" customWidth="1"/>
    <col min="14603" max="14603" width="12.5" style="105" customWidth="1"/>
    <col min="14604" max="14604" width="2.25" style="105" customWidth="1"/>
    <col min="14605" max="14605" width="11.25" style="105" customWidth="1"/>
    <col min="14606" max="14606" width="10.5" style="105" customWidth="1"/>
    <col min="14607" max="14607" width="8.375" style="105" customWidth="1"/>
    <col min="14608" max="14848" width="9" style="105"/>
    <col min="14849" max="14849" width="11.25" style="105" customWidth="1"/>
    <col min="14850" max="14850" width="14.875" style="105" customWidth="1"/>
    <col min="14851" max="14851" width="3.625" style="105" customWidth="1"/>
    <col min="14852" max="14852" width="11" style="105" customWidth="1"/>
    <col min="14853" max="14853" width="2.375" style="105" customWidth="1"/>
    <col min="14854" max="14854" width="16" style="105" bestFit="1" customWidth="1"/>
    <col min="14855" max="14855" width="2.75" style="105" customWidth="1"/>
    <col min="14856" max="14856" width="12.375" style="105" bestFit="1" customWidth="1"/>
    <col min="14857" max="14857" width="3.5" style="105" customWidth="1"/>
    <col min="14858" max="14858" width="3.375" style="105" customWidth="1"/>
    <col min="14859" max="14859" width="12.5" style="105" customWidth="1"/>
    <col min="14860" max="14860" width="2.25" style="105" customWidth="1"/>
    <col min="14861" max="14861" width="11.25" style="105" customWidth="1"/>
    <col min="14862" max="14862" width="10.5" style="105" customWidth="1"/>
    <col min="14863" max="14863" width="8.375" style="105" customWidth="1"/>
    <col min="14864" max="15104" width="9" style="105"/>
    <col min="15105" max="15105" width="11.25" style="105" customWidth="1"/>
    <col min="15106" max="15106" width="14.875" style="105" customWidth="1"/>
    <col min="15107" max="15107" width="3.625" style="105" customWidth="1"/>
    <col min="15108" max="15108" width="11" style="105" customWidth="1"/>
    <col min="15109" max="15109" width="2.375" style="105" customWidth="1"/>
    <col min="15110" max="15110" width="16" style="105" bestFit="1" customWidth="1"/>
    <col min="15111" max="15111" width="2.75" style="105" customWidth="1"/>
    <col min="15112" max="15112" width="12.375" style="105" bestFit="1" customWidth="1"/>
    <col min="15113" max="15113" width="3.5" style="105" customWidth="1"/>
    <col min="15114" max="15114" width="3.375" style="105" customWidth="1"/>
    <col min="15115" max="15115" width="12.5" style="105" customWidth="1"/>
    <col min="15116" max="15116" width="2.25" style="105" customWidth="1"/>
    <col min="15117" max="15117" width="11.25" style="105" customWidth="1"/>
    <col min="15118" max="15118" width="10.5" style="105" customWidth="1"/>
    <col min="15119" max="15119" width="8.375" style="105" customWidth="1"/>
    <col min="15120" max="15360" width="9" style="105"/>
    <col min="15361" max="15361" width="11.25" style="105" customWidth="1"/>
    <col min="15362" max="15362" width="14.875" style="105" customWidth="1"/>
    <col min="15363" max="15363" width="3.625" style="105" customWidth="1"/>
    <col min="15364" max="15364" width="11" style="105" customWidth="1"/>
    <col min="15365" max="15365" width="2.375" style="105" customWidth="1"/>
    <col min="15366" max="15366" width="16" style="105" bestFit="1" customWidth="1"/>
    <col min="15367" max="15367" width="2.75" style="105" customWidth="1"/>
    <col min="15368" max="15368" width="12.375" style="105" bestFit="1" customWidth="1"/>
    <col min="15369" max="15369" width="3.5" style="105" customWidth="1"/>
    <col min="15370" max="15370" width="3.375" style="105" customWidth="1"/>
    <col min="15371" max="15371" width="12.5" style="105" customWidth="1"/>
    <col min="15372" max="15372" width="2.25" style="105" customWidth="1"/>
    <col min="15373" max="15373" width="11.25" style="105" customWidth="1"/>
    <col min="15374" max="15374" width="10.5" style="105" customWidth="1"/>
    <col min="15375" max="15375" width="8.375" style="105" customWidth="1"/>
    <col min="15376" max="15616" width="9" style="105"/>
    <col min="15617" max="15617" width="11.25" style="105" customWidth="1"/>
    <col min="15618" max="15618" width="14.875" style="105" customWidth="1"/>
    <col min="15619" max="15619" width="3.625" style="105" customWidth="1"/>
    <col min="15620" max="15620" width="11" style="105" customWidth="1"/>
    <col min="15621" max="15621" width="2.375" style="105" customWidth="1"/>
    <col min="15622" max="15622" width="16" style="105" bestFit="1" customWidth="1"/>
    <col min="15623" max="15623" width="2.75" style="105" customWidth="1"/>
    <col min="15624" max="15624" width="12.375" style="105" bestFit="1" customWidth="1"/>
    <col min="15625" max="15625" width="3.5" style="105" customWidth="1"/>
    <col min="15626" max="15626" width="3.375" style="105" customWidth="1"/>
    <col min="15627" max="15627" width="12.5" style="105" customWidth="1"/>
    <col min="15628" max="15628" width="2.25" style="105" customWidth="1"/>
    <col min="15629" max="15629" width="11.25" style="105" customWidth="1"/>
    <col min="15630" max="15630" width="10.5" style="105" customWidth="1"/>
    <col min="15631" max="15631" width="8.375" style="105" customWidth="1"/>
    <col min="15632" max="15872" width="9" style="105"/>
    <col min="15873" max="15873" width="11.25" style="105" customWidth="1"/>
    <col min="15874" max="15874" width="14.875" style="105" customWidth="1"/>
    <col min="15875" max="15875" width="3.625" style="105" customWidth="1"/>
    <col min="15876" max="15876" width="11" style="105" customWidth="1"/>
    <col min="15877" max="15877" width="2.375" style="105" customWidth="1"/>
    <col min="15878" max="15878" width="16" style="105" bestFit="1" customWidth="1"/>
    <col min="15879" max="15879" width="2.75" style="105" customWidth="1"/>
    <col min="15880" max="15880" width="12.375" style="105" bestFit="1" customWidth="1"/>
    <col min="15881" max="15881" width="3.5" style="105" customWidth="1"/>
    <col min="15882" max="15882" width="3.375" style="105" customWidth="1"/>
    <col min="15883" max="15883" width="12.5" style="105" customWidth="1"/>
    <col min="15884" max="15884" width="2.25" style="105" customWidth="1"/>
    <col min="15885" max="15885" width="11.25" style="105" customWidth="1"/>
    <col min="15886" max="15886" width="10.5" style="105" customWidth="1"/>
    <col min="15887" max="15887" width="8.375" style="105" customWidth="1"/>
    <col min="15888" max="16128" width="9" style="105"/>
    <col min="16129" max="16129" width="11.25" style="105" customWidth="1"/>
    <col min="16130" max="16130" width="14.875" style="105" customWidth="1"/>
    <col min="16131" max="16131" width="3.625" style="105" customWidth="1"/>
    <col min="16132" max="16132" width="11" style="105" customWidth="1"/>
    <col min="16133" max="16133" width="2.375" style="105" customWidth="1"/>
    <col min="16134" max="16134" width="16" style="105" bestFit="1" customWidth="1"/>
    <col min="16135" max="16135" width="2.75" style="105" customWidth="1"/>
    <col min="16136" max="16136" width="12.375" style="105" bestFit="1" customWidth="1"/>
    <col min="16137" max="16137" width="3.5" style="105" customWidth="1"/>
    <col min="16138" max="16138" width="3.375" style="105" customWidth="1"/>
    <col min="16139" max="16139" width="12.5" style="105" customWidth="1"/>
    <col min="16140" max="16140" width="2.25" style="105" customWidth="1"/>
    <col min="16141" max="16141" width="11.25" style="105" customWidth="1"/>
    <col min="16142" max="16142" width="10.5" style="105" customWidth="1"/>
    <col min="16143" max="16143" width="8.375" style="105" customWidth="1"/>
    <col min="16144" max="16384" width="9" style="105"/>
  </cols>
  <sheetData>
    <row r="2" spans="1:16" ht="35.25" customHeight="1" x14ac:dyDescent="0.15">
      <c r="A2" s="418" t="s">
        <v>124</v>
      </c>
      <c r="B2" s="419"/>
      <c r="C2" s="419"/>
      <c r="D2" s="419"/>
      <c r="E2" s="419"/>
      <c r="F2" s="419"/>
      <c r="G2" s="419"/>
      <c r="H2" s="419"/>
      <c r="I2" s="419"/>
      <c r="J2" s="419"/>
      <c r="K2" s="419"/>
      <c r="L2" s="419"/>
      <c r="M2" s="419"/>
      <c r="N2" s="419"/>
    </row>
    <row r="4" spans="1:16" s="42" customFormat="1" ht="21.75" customHeight="1" x14ac:dyDescent="0.15">
      <c r="A4" s="420" t="s">
        <v>118</v>
      </c>
      <c r="B4" s="421"/>
      <c r="C4" s="422"/>
      <c r="D4" s="423" t="s">
        <v>119</v>
      </c>
      <c r="E4" s="421"/>
      <c r="F4" s="421"/>
      <c r="G4" s="421"/>
      <c r="H4" s="421"/>
      <c r="I4" s="421"/>
      <c r="J4" s="421"/>
      <c r="K4" s="421"/>
      <c r="L4" s="421"/>
      <c r="M4" s="421"/>
      <c r="N4" s="422"/>
      <c r="O4" s="41"/>
      <c r="P4" s="41"/>
    </row>
    <row r="5" spans="1:16" ht="27.75" customHeight="1" x14ac:dyDescent="0.15">
      <c r="A5" s="43" t="s">
        <v>124</v>
      </c>
      <c r="B5" s="217">
        <f>D43</f>
        <v>0</v>
      </c>
      <c r="C5" s="218" t="s">
        <v>30</v>
      </c>
      <c r="D5" s="106"/>
      <c r="E5" s="107"/>
      <c r="F5" s="108"/>
      <c r="G5" s="108"/>
      <c r="H5" s="108"/>
      <c r="I5" s="107"/>
      <c r="J5" s="107"/>
      <c r="K5" s="107" t="s">
        <v>209</v>
      </c>
      <c r="L5" s="107"/>
      <c r="M5" s="107"/>
      <c r="N5" s="109"/>
    </row>
    <row r="6" spans="1:16" x14ac:dyDescent="0.15">
      <c r="A6" s="110" t="s">
        <v>209</v>
      </c>
      <c r="B6" s="111" t="s">
        <v>125</v>
      </c>
      <c r="C6" s="112"/>
      <c r="D6" s="113"/>
      <c r="E6" s="114"/>
      <c r="F6" s="115" t="s">
        <v>121</v>
      </c>
      <c r="G6" s="115"/>
      <c r="H6" s="115" t="s">
        <v>122</v>
      </c>
      <c r="I6" s="114"/>
      <c r="J6" s="114" t="s">
        <v>126</v>
      </c>
      <c r="K6" s="114"/>
      <c r="L6" s="114"/>
      <c r="M6" s="114"/>
      <c r="N6" s="116"/>
    </row>
    <row r="7" spans="1:16" x14ac:dyDescent="0.15">
      <c r="A7" s="110"/>
      <c r="B7" s="117"/>
      <c r="C7" s="118"/>
      <c r="D7" s="106" t="s">
        <v>179</v>
      </c>
      <c r="E7" s="107"/>
      <c r="F7" s="108"/>
      <c r="G7" s="108" t="s">
        <v>210</v>
      </c>
      <c r="H7" s="108"/>
      <c r="I7" s="108" t="s">
        <v>210</v>
      </c>
      <c r="J7" s="107">
        <v>24</v>
      </c>
      <c r="K7" s="107"/>
      <c r="L7" s="107" t="s">
        <v>211</v>
      </c>
      <c r="M7" s="107"/>
      <c r="N7" s="109" t="s">
        <v>30</v>
      </c>
      <c r="O7" s="104" t="s">
        <v>198</v>
      </c>
    </row>
    <row r="8" spans="1:16" x14ac:dyDescent="0.15">
      <c r="A8" s="110"/>
      <c r="B8" s="117"/>
      <c r="C8" s="118"/>
      <c r="D8" s="106" t="s">
        <v>137</v>
      </c>
      <c r="E8" s="107"/>
      <c r="F8" s="108"/>
      <c r="G8" s="108" t="s">
        <v>210</v>
      </c>
      <c r="H8" s="108"/>
      <c r="I8" s="108" t="s">
        <v>210</v>
      </c>
      <c r="J8" s="107">
        <v>24</v>
      </c>
      <c r="K8" s="107"/>
      <c r="L8" s="107" t="s">
        <v>211</v>
      </c>
      <c r="M8" s="107"/>
      <c r="N8" s="109" t="s">
        <v>30</v>
      </c>
      <c r="O8" s="104" t="s">
        <v>180</v>
      </c>
    </row>
    <row r="9" spans="1:16" x14ac:dyDescent="0.15">
      <c r="A9" s="110"/>
      <c r="B9" s="117"/>
      <c r="C9" s="118"/>
      <c r="D9" s="106" t="s">
        <v>212</v>
      </c>
      <c r="E9" s="107"/>
      <c r="F9" s="108"/>
      <c r="G9" s="108" t="s">
        <v>210</v>
      </c>
      <c r="H9" s="108"/>
      <c r="I9" s="108" t="s">
        <v>210</v>
      </c>
      <c r="J9" s="107">
        <v>24</v>
      </c>
      <c r="K9" s="107"/>
      <c r="L9" s="107" t="s">
        <v>211</v>
      </c>
      <c r="M9" s="107"/>
      <c r="N9" s="109" t="s">
        <v>30</v>
      </c>
      <c r="O9" s="104" t="s">
        <v>182</v>
      </c>
    </row>
    <row r="10" spans="1:16" x14ac:dyDescent="0.15">
      <c r="A10" s="110"/>
      <c r="B10" s="117"/>
      <c r="C10" s="118"/>
      <c r="D10" s="106" t="s">
        <v>127</v>
      </c>
      <c r="E10" s="107"/>
      <c r="F10" s="108"/>
      <c r="G10" s="108" t="s">
        <v>210</v>
      </c>
      <c r="H10" s="108"/>
      <c r="I10" s="107" t="s">
        <v>210</v>
      </c>
      <c r="J10" s="107">
        <v>24</v>
      </c>
      <c r="K10" s="107"/>
      <c r="L10" s="107" t="s">
        <v>211</v>
      </c>
      <c r="M10" s="107"/>
      <c r="N10" s="109" t="s">
        <v>30</v>
      </c>
      <c r="O10" s="104" t="s">
        <v>183</v>
      </c>
    </row>
    <row r="11" spans="1:16" x14ac:dyDescent="0.15">
      <c r="A11" s="110"/>
      <c r="B11" s="117"/>
      <c r="C11" s="118"/>
      <c r="D11" s="107" t="s">
        <v>213</v>
      </c>
      <c r="E11" s="107"/>
      <c r="F11" s="108"/>
      <c r="G11" s="108" t="s">
        <v>210</v>
      </c>
      <c r="H11" s="108"/>
      <c r="I11" s="107" t="s">
        <v>210</v>
      </c>
      <c r="J11" s="107">
        <v>24</v>
      </c>
      <c r="K11" s="107"/>
      <c r="L11" s="107" t="s">
        <v>211</v>
      </c>
      <c r="M11" s="107"/>
      <c r="N11" s="109" t="s">
        <v>30</v>
      </c>
      <c r="O11" s="104" t="s">
        <v>183</v>
      </c>
    </row>
    <row r="12" spans="1:16" x14ac:dyDescent="0.15">
      <c r="A12" s="110"/>
      <c r="B12" s="117"/>
      <c r="C12" s="118"/>
      <c r="D12" s="106" t="s">
        <v>255</v>
      </c>
      <c r="E12" s="107"/>
      <c r="F12" s="108"/>
      <c r="G12" s="108" t="s">
        <v>210</v>
      </c>
      <c r="H12" s="108"/>
      <c r="I12" s="107" t="s">
        <v>210</v>
      </c>
      <c r="J12" s="107">
        <v>24</v>
      </c>
      <c r="K12" s="107"/>
      <c r="L12" s="107" t="s">
        <v>211</v>
      </c>
      <c r="M12" s="107"/>
      <c r="N12" s="109" t="s">
        <v>30</v>
      </c>
      <c r="O12" s="104" t="s">
        <v>183</v>
      </c>
    </row>
    <row r="13" spans="1:16" x14ac:dyDescent="0.15">
      <c r="A13" s="110"/>
      <c r="B13" s="117"/>
      <c r="C13" s="118"/>
      <c r="D13" s="106"/>
      <c r="E13" s="107"/>
      <c r="F13" s="108"/>
      <c r="G13" s="108"/>
      <c r="H13" s="108"/>
      <c r="I13" s="107"/>
      <c r="J13" s="107"/>
      <c r="K13" s="107"/>
      <c r="L13" s="107"/>
      <c r="M13" s="107"/>
      <c r="N13" s="109"/>
    </row>
    <row r="14" spans="1:16" x14ac:dyDescent="0.15">
      <c r="A14" s="110"/>
      <c r="B14" s="117"/>
      <c r="C14" s="118"/>
      <c r="D14" s="106"/>
      <c r="E14" s="107"/>
      <c r="F14" s="108"/>
      <c r="G14" s="108"/>
      <c r="H14" s="108"/>
      <c r="I14" s="107"/>
      <c r="J14" s="107"/>
      <c r="K14" s="107"/>
      <c r="L14" s="107"/>
      <c r="M14" s="107"/>
      <c r="N14" s="109"/>
    </row>
    <row r="15" spans="1:16" ht="14.25" thickBot="1" x14ac:dyDescent="0.2">
      <c r="A15" s="110"/>
      <c r="B15" s="117"/>
      <c r="C15" s="118"/>
      <c r="D15" s="106"/>
      <c r="E15" s="107"/>
      <c r="F15" s="108"/>
      <c r="G15" s="108"/>
      <c r="H15" s="108"/>
      <c r="I15" s="107"/>
      <c r="J15" s="107"/>
      <c r="K15" s="126" t="s">
        <v>128</v>
      </c>
      <c r="L15" s="126"/>
      <c r="M15" s="126"/>
      <c r="N15" s="188" t="s">
        <v>30</v>
      </c>
    </row>
    <row r="16" spans="1:16" x14ac:dyDescent="0.15">
      <c r="A16" s="110"/>
      <c r="B16" s="119"/>
      <c r="C16" s="120"/>
      <c r="D16" s="121"/>
      <c r="E16" s="122"/>
      <c r="F16" s="123"/>
      <c r="G16" s="123"/>
      <c r="H16" s="123"/>
      <c r="I16" s="122"/>
      <c r="J16" s="122"/>
      <c r="K16" s="122"/>
      <c r="L16" s="122"/>
      <c r="M16" s="122"/>
      <c r="N16" s="124"/>
    </row>
    <row r="17" spans="1:14" x14ac:dyDescent="0.15">
      <c r="A17" s="110"/>
      <c r="B17" s="111" t="s">
        <v>120</v>
      </c>
      <c r="C17" s="112"/>
      <c r="D17" s="113" t="s">
        <v>214</v>
      </c>
      <c r="E17" s="114"/>
      <c r="F17" s="115" t="s">
        <v>121</v>
      </c>
      <c r="G17" s="115"/>
      <c r="H17" s="115" t="s">
        <v>215</v>
      </c>
      <c r="I17" s="114"/>
      <c r="J17" s="114"/>
      <c r="K17" s="114"/>
      <c r="L17" s="114"/>
      <c r="M17" s="114"/>
      <c r="N17" s="116"/>
    </row>
    <row r="18" spans="1:14" x14ac:dyDescent="0.15">
      <c r="A18" s="110"/>
      <c r="B18" s="117"/>
      <c r="C18" s="118"/>
      <c r="D18" s="125" t="s">
        <v>233</v>
      </c>
      <c r="E18" s="107"/>
      <c r="F18" s="108"/>
      <c r="G18" s="108" t="s">
        <v>216</v>
      </c>
      <c r="H18" s="108">
        <v>14</v>
      </c>
      <c r="I18" s="107"/>
      <c r="J18" s="107"/>
      <c r="K18" s="107"/>
      <c r="L18" s="107" t="s">
        <v>217</v>
      </c>
      <c r="M18" s="107"/>
      <c r="N18" s="109" t="s">
        <v>30</v>
      </c>
    </row>
    <row r="19" spans="1:14" x14ac:dyDescent="0.15">
      <c r="A19" s="110"/>
      <c r="B19" s="117"/>
      <c r="C19" s="118"/>
      <c r="D19" s="125" t="s">
        <v>161</v>
      </c>
      <c r="E19" s="107"/>
      <c r="F19" s="108"/>
      <c r="G19" s="108" t="s">
        <v>216</v>
      </c>
      <c r="H19" s="108">
        <v>14</v>
      </c>
      <c r="I19" s="107"/>
      <c r="J19" s="107"/>
      <c r="K19" s="107"/>
      <c r="L19" s="107" t="s">
        <v>217</v>
      </c>
      <c r="M19" s="107"/>
      <c r="N19" s="109" t="s">
        <v>30</v>
      </c>
    </row>
    <row r="20" spans="1:14" x14ac:dyDescent="0.15">
      <c r="A20" s="110"/>
      <c r="B20" s="117"/>
      <c r="C20" s="118"/>
      <c r="D20" s="106" t="s">
        <v>148</v>
      </c>
      <c r="E20" s="107"/>
      <c r="F20" s="108"/>
      <c r="G20" s="108" t="s">
        <v>216</v>
      </c>
      <c r="H20" s="108">
        <v>14</v>
      </c>
      <c r="I20" s="107"/>
      <c r="J20" s="107"/>
      <c r="K20" s="107"/>
      <c r="L20" s="107" t="s">
        <v>217</v>
      </c>
      <c r="M20" s="107"/>
      <c r="N20" s="109" t="s">
        <v>30</v>
      </c>
    </row>
    <row r="21" spans="1:14" x14ac:dyDescent="0.15">
      <c r="A21" s="110"/>
      <c r="B21" s="117"/>
      <c r="C21" s="118"/>
      <c r="D21" s="106" t="s">
        <v>149</v>
      </c>
      <c r="E21" s="107"/>
      <c r="F21" s="108"/>
      <c r="G21" s="108" t="s">
        <v>216</v>
      </c>
      <c r="H21" s="108">
        <v>14</v>
      </c>
      <c r="I21" s="107"/>
      <c r="J21" s="107"/>
      <c r="K21" s="107"/>
      <c r="L21" s="107" t="s">
        <v>217</v>
      </c>
      <c r="M21" s="107"/>
      <c r="N21" s="109" t="s">
        <v>30</v>
      </c>
    </row>
    <row r="22" spans="1:14" x14ac:dyDescent="0.15">
      <c r="A22" s="110"/>
      <c r="B22" s="117"/>
      <c r="C22" s="118"/>
      <c r="D22" s="106" t="s">
        <v>150</v>
      </c>
      <c r="E22" s="107"/>
      <c r="F22" s="108"/>
      <c r="G22" s="108" t="s">
        <v>216</v>
      </c>
      <c r="H22" s="108">
        <v>14</v>
      </c>
      <c r="I22" s="107"/>
      <c r="J22" s="107"/>
      <c r="K22" s="107"/>
      <c r="L22" s="107" t="s">
        <v>217</v>
      </c>
      <c r="M22" s="107"/>
      <c r="N22" s="109" t="s">
        <v>30</v>
      </c>
    </row>
    <row r="23" spans="1:14" x14ac:dyDescent="0.15">
      <c r="A23" s="110"/>
      <c r="B23" s="117"/>
      <c r="C23" s="118"/>
      <c r="D23" s="106" t="s">
        <v>234</v>
      </c>
      <c r="E23" s="107"/>
      <c r="F23" s="108"/>
      <c r="G23" s="108" t="s">
        <v>216</v>
      </c>
      <c r="H23" s="108">
        <v>14</v>
      </c>
      <c r="I23" s="107"/>
      <c r="J23" s="107"/>
      <c r="K23" s="107"/>
      <c r="L23" s="107" t="s">
        <v>217</v>
      </c>
      <c r="M23" s="107"/>
      <c r="N23" s="109" t="s">
        <v>30</v>
      </c>
    </row>
    <row r="24" spans="1:14" x14ac:dyDescent="0.15">
      <c r="A24" s="110"/>
      <c r="B24" s="117"/>
      <c r="C24" s="118"/>
      <c r="D24" s="106"/>
      <c r="E24" s="107"/>
      <c r="F24" s="108"/>
      <c r="G24" s="108"/>
      <c r="H24" s="108"/>
      <c r="I24" s="107"/>
      <c r="J24" s="107"/>
      <c r="K24" s="107"/>
      <c r="L24" s="107"/>
      <c r="M24" s="107"/>
      <c r="N24" s="109"/>
    </row>
    <row r="25" spans="1:14" x14ac:dyDescent="0.15">
      <c r="A25" s="110"/>
      <c r="B25" s="117"/>
      <c r="C25" s="118"/>
      <c r="D25" s="250" t="s">
        <v>151</v>
      </c>
      <c r="E25" s="108"/>
      <c r="F25" s="108"/>
      <c r="G25" s="108" t="s">
        <v>216</v>
      </c>
      <c r="H25" s="108">
        <v>8</v>
      </c>
      <c r="I25" s="107"/>
      <c r="J25" s="107"/>
      <c r="K25" s="107"/>
      <c r="L25" s="107" t="s">
        <v>217</v>
      </c>
      <c r="M25" s="107"/>
      <c r="N25" s="109" t="s">
        <v>30</v>
      </c>
    </row>
    <row r="26" spans="1:14" x14ac:dyDescent="0.15">
      <c r="A26" s="110"/>
      <c r="B26" s="117"/>
      <c r="C26" s="118"/>
      <c r="D26" s="250" t="s">
        <v>153</v>
      </c>
      <c r="E26" s="108"/>
      <c r="F26" s="108"/>
      <c r="G26" s="108" t="s">
        <v>216</v>
      </c>
      <c r="H26" s="108">
        <v>8</v>
      </c>
      <c r="I26" s="107"/>
      <c r="J26" s="107"/>
      <c r="K26" s="107"/>
      <c r="L26" s="107" t="s">
        <v>217</v>
      </c>
      <c r="M26" s="107"/>
      <c r="N26" s="109" t="s">
        <v>30</v>
      </c>
    </row>
    <row r="27" spans="1:14" x14ac:dyDescent="0.15">
      <c r="A27" s="110"/>
      <c r="B27" s="117"/>
      <c r="C27" s="118"/>
      <c r="D27" s="250" t="s">
        <v>152</v>
      </c>
      <c r="E27" s="108"/>
      <c r="F27" s="108"/>
      <c r="G27" s="108" t="s">
        <v>216</v>
      </c>
      <c r="H27" s="108">
        <v>4</v>
      </c>
      <c r="I27" s="107"/>
      <c r="J27" s="107"/>
      <c r="K27" s="107"/>
      <c r="L27" s="107" t="s">
        <v>217</v>
      </c>
      <c r="M27" s="107"/>
      <c r="N27" s="109" t="s">
        <v>30</v>
      </c>
    </row>
    <row r="28" spans="1:14" x14ac:dyDescent="0.15">
      <c r="A28" s="110"/>
      <c r="B28" s="117"/>
      <c r="C28" s="118"/>
      <c r="D28" s="250" t="s">
        <v>154</v>
      </c>
      <c r="E28" s="108"/>
      <c r="F28" s="108"/>
      <c r="G28" s="108" t="s">
        <v>216</v>
      </c>
      <c r="H28" s="108">
        <v>4</v>
      </c>
      <c r="I28" s="107"/>
      <c r="J28" s="107"/>
      <c r="K28" s="107"/>
      <c r="L28" s="107" t="s">
        <v>217</v>
      </c>
      <c r="M28" s="107"/>
      <c r="N28" s="109" t="s">
        <v>30</v>
      </c>
    </row>
    <row r="29" spans="1:14" x14ac:dyDescent="0.15">
      <c r="A29" s="110"/>
      <c r="B29" s="117"/>
      <c r="C29" s="118"/>
      <c r="D29" s="250" t="s">
        <v>155</v>
      </c>
      <c r="E29" s="108"/>
      <c r="F29" s="108"/>
      <c r="G29" s="108" t="s">
        <v>216</v>
      </c>
      <c r="H29" s="108">
        <v>4</v>
      </c>
      <c r="I29" s="107"/>
      <c r="J29" s="107"/>
      <c r="K29" s="107"/>
      <c r="L29" s="107" t="s">
        <v>217</v>
      </c>
      <c r="M29" s="107"/>
      <c r="N29" s="109" t="s">
        <v>30</v>
      </c>
    </row>
    <row r="30" spans="1:14" x14ac:dyDescent="0.15">
      <c r="A30" s="110"/>
      <c r="B30" s="117"/>
      <c r="C30" s="118"/>
      <c r="D30" s="250" t="s">
        <v>156</v>
      </c>
      <c r="E30" s="108"/>
      <c r="F30" s="108"/>
      <c r="G30" s="108" t="s">
        <v>216</v>
      </c>
      <c r="H30" s="108">
        <v>4</v>
      </c>
      <c r="I30" s="107"/>
      <c r="J30" s="107"/>
      <c r="K30" s="107"/>
      <c r="L30" s="107" t="s">
        <v>217</v>
      </c>
      <c r="M30" s="107"/>
      <c r="N30" s="109" t="s">
        <v>30</v>
      </c>
    </row>
    <row r="31" spans="1:14" x14ac:dyDescent="0.15">
      <c r="A31" s="110"/>
      <c r="B31" s="117"/>
      <c r="C31" s="118"/>
      <c r="D31" s="106" t="s">
        <v>237</v>
      </c>
      <c r="E31" s="107"/>
      <c r="F31" s="108"/>
      <c r="G31" s="108" t="s">
        <v>216</v>
      </c>
      <c r="H31" s="108">
        <v>4</v>
      </c>
      <c r="I31" s="107"/>
      <c r="J31" s="107"/>
      <c r="K31" s="107"/>
      <c r="L31" s="107" t="s">
        <v>217</v>
      </c>
      <c r="M31" s="107"/>
      <c r="N31" s="109" t="s">
        <v>30</v>
      </c>
    </row>
    <row r="32" spans="1:14" x14ac:dyDescent="0.15">
      <c r="A32" s="110"/>
      <c r="B32" s="117"/>
      <c r="C32" s="118"/>
      <c r="D32" s="106" t="s">
        <v>235</v>
      </c>
      <c r="E32" s="107"/>
      <c r="F32" s="108"/>
      <c r="G32" s="108" t="s">
        <v>216</v>
      </c>
      <c r="H32" s="108">
        <v>4</v>
      </c>
      <c r="I32" s="107"/>
      <c r="J32" s="107"/>
      <c r="K32" s="107"/>
      <c r="L32" s="107" t="s">
        <v>217</v>
      </c>
      <c r="M32" s="107"/>
      <c r="N32" s="109" t="s">
        <v>30</v>
      </c>
    </row>
    <row r="33" spans="1:14" x14ac:dyDescent="0.15">
      <c r="A33" s="110"/>
      <c r="B33" s="117"/>
      <c r="C33" s="118"/>
      <c r="D33" s="250" t="s">
        <v>236</v>
      </c>
      <c r="E33" s="108"/>
      <c r="F33" s="108"/>
      <c r="G33" s="108" t="s">
        <v>216</v>
      </c>
      <c r="H33" s="108">
        <v>4</v>
      </c>
      <c r="I33" s="107"/>
      <c r="J33" s="107"/>
      <c r="K33" s="107"/>
      <c r="L33" s="107" t="s">
        <v>217</v>
      </c>
      <c r="M33" s="107"/>
      <c r="N33" s="109" t="s">
        <v>30</v>
      </c>
    </row>
    <row r="34" spans="1:14" x14ac:dyDescent="0.15">
      <c r="A34" s="110"/>
      <c r="B34" s="117"/>
      <c r="C34" s="118"/>
      <c r="D34" s="106" t="s">
        <v>218</v>
      </c>
      <c r="E34" s="107"/>
      <c r="F34" s="108"/>
      <c r="G34" s="108" t="s">
        <v>210</v>
      </c>
      <c r="H34" s="108">
        <v>4</v>
      </c>
      <c r="I34" s="107"/>
      <c r="J34" s="107"/>
      <c r="K34" s="107"/>
      <c r="L34" s="107" t="s">
        <v>217</v>
      </c>
      <c r="M34" s="107"/>
      <c r="N34" s="109" t="s">
        <v>30</v>
      </c>
    </row>
    <row r="35" spans="1:14" x14ac:dyDescent="0.15">
      <c r="A35" s="110"/>
      <c r="B35" s="117"/>
      <c r="C35" s="118"/>
      <c r="D35" s="106"/>
      <c r="E35" s="107"/>
      <c r="F35" s="108"/>
      <c r="G35" s="108"/>
      <c r="H35" s="108"/>
      <c r="I35" s="107"/>
      <c r="J35" s="107"/>
      <c r="K35" s="107"/>
      <c r="L35" s="107"/>
      <c r="M35" s="107"/>
      <c r="N35" s="109"/>
    </row>
    <row r="36" spans="1:14" ht="14.25" thickBot="1" x14ac:dyDescent="0.2">
      <c r="A36" s="110"/>
      <c r="B36" s="117"/>
      <c r="C36" s="118"/>
      <c r="D36" s="106"/>
      <c r="E36" s="107"/>
      <c r="F36" s="108"/>
      <c r="G36" s="108"/>
      <c r="H36" s="108"/>
      <c r="I36" s="107"/>
      <c r="J36" s="107"/>
      <c r="K36" s="126" t="s">
        <v>123</v>
      </c>
      <c r="L36" s="126"/>
      <c r="M36" s="126"/>
      <c r="N36" s="188" t="s">
        <v>30</v>
      </c>
    </row>
    <row r="37" spans="1:14" x14ac:dyDescent="0.15">
      <c r="A37" s="187"/>
      <c r="B37" s="119"/>
      <c r="C37" s="120"/>
      <c r="D37" s="121"/>
      <c r="E37" s="122"/>
      <c r="F37" s="123"/>
      <c r="G37" s="123"/>
      <c r="H37" s="123"/>
      <c r="I37" s="122"/>
      <c r="J37" s="122"/>
      <c r="K37" s="122"/>
      <c r="L37" s="122"/>
      <c r="M37" s="122"/>
      <c r="N37" s="124"/>
    </row>
    <row r="41" spans="1:14" x14ac:dyDescent="0.15">
      <c r="B41" s="105" t="s">
        <v>129</v>
      </c>
      <c r="C41" s="105" t="s">
        <v>211</v>
      </c>
      <c r="E41" s="104" t="s">
        <v>219</v>
      </c>
    </row>
    <row r="43" spans="1:14" x14ac:dyDescent="0.15">
      <c r="C43" s="105" t="s">
        <v>211</v>
      </c>
      <c r="E43" s="249" t="s">
        <v>232</v>
      </c>
    </row>
    <row r="50" spans="5:5" x14ac:dyDescent="0.15">
      <c r="E50" s="104">
        <v>11400</v>
      </c>
    </row>
    <row r="51" spans="5:5" x14ac:dyDescent="0.15">
      <c r="E51" s="104">
        <v>10000</v>
      </c>
    </row>
  </sheetData>
  <mergeCells count="3">
    <mergeCell ref="A2:N2"/>
    <mergeCell ref="A4:C4"/>
    <mergeCell ref="D4:N4"/>
  </mergeCells>
  <phoneticPr fontId="3"/>
  <pageMargins left="0.97" right="0.75" top="1" bottom="1" header="0.51200000000000001" footer="0.51200000000000001"/>
  <pageSetup paperSize="9" scale="70"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FF0000"/>
  </sheetPr>
  <dimension ref="A1:AG176"/>
  <sheetViews>
    <sheetView view="pageBreakPreview" zoomScale="85" zoomScaleNormal="85" zoomScaleSheetLayoutView="85" workbookViewId="0">
      <selection activeCell="AE46" sqref="AE46"/>
    </sheetView>
  </sheetViews>
  <sheetFormatPr defaultColWidth="3.75" defaultRowHeight="13.5" x14ac:dyDescent="0.15"/>
  <cols>
    <col min="1" max="1" width="3.75" style="292"/>
    <col min="2" max="2" width="4" style="225" bestFit="1" customWidth="1"/>
    <col min="3" max="4" width="4.125" style="292" bestFit="1" customWidth="1"/>
    <col min="5" max="7" width="4" style="292" bestFit="1" customWidth="1"/>
    <col min="8" max="8" width="4" style="226" bestFit="1" customWidth="1"/>
    <col min="9" max="9" width="3.75" style="292"/>
    <col min="10" max="10" width="4" style="227" bestFit="1" customWidth="1"/>
    <col min="11" max="11" width="4.125" style="292" bestFit="1" customWidth="1"/>
    <col min="12" max="12" width="4" style="292" bestFit="1" customWidth="1"/>
    <col min="13" max="13" width="4.125" style="292" bestFit="1" customWidth="1"/>
    <col min="14" max="15" width="4" style="292" bestFit="1" customWidth="1"/>
    <col min="16" max="16" width="4" style="228" bestFit="1" customWidth="1"/>
    <col min="17" max="17" width="3.75" style="292"/>
    <col min="18" max="18" width="4" style="227" bestFit="1" customWidth="1"/>
    <col min="19" max="20" width="4.25" style="292" bestFit="1" customWidth="1"/>
    <col min="21" max="21" width="4.125" style="292" bestFit="1" customWidth="1"/>
    <col min="22" max="23" width="4" style="292" bestFit="1" customWidth="1"/>
    <col min="24" max="24" width="4" style="228" bestFit="1" customWidth="1"/>
    <col min="25" max="16384" width="3.75" style="292"/>
  </cols>
  <sheetData>
    <row r="1" spans="1:33" ht="13.5" customHeight="1" x14ac:dyDescent="0.15"/>
    <row r="2" spans="1:33" ht="13.5" customHeight="1" x14ac:dyDescent="0.15">
      <c r="A2" s="224" t="s">
        <v>265</v>
      </c>
    </row>
    <row r="3" spans="1:33" ht="13.5" customHeight="1" x14ac:dyDescent="0.15">
      <c r="A3" s="224"/>
    </row>
    <row r="4" spans="1:33" ht="13.5" customHeight="1" x14ac:dyDescent="0.15">
      <c r="B4" s="229" t="s">
        <v>242</v>
      </c>
    </row>
    <row r="5" spans="1:33" ht="13.5" customHeight="1" x14ac:dyDescent="0.15">
      <c r="B5" s="429" t="s">
        <v>51</v>
      </c>
      <c r="C5" s="429"/>
      <c r="D5" s="429"/>
      <c r="E5" s="429"/>
      <c r="F5" s="429"/>
      <c r="G5" s="429"/>
      <c r="H5" s="429"/>
      <c r="J5" s="429" t="s">
        <v>50</v>
      </c>
      <c r="K5" s="429"/>
      <c r="L5" s="429"/>
      <c r="M5" s="429"/>
      <c r="N5" s="429"/>
      <c r="O5" s="429"/>
      <c r="P5" s="429"/>
      <c r="R5" s="429" t="s">
        <v>49</v>
      </c>
      <c r="S5" s="429"/>
      <c r="T5" s="429"/>
      <c r="U5" s="429"/>
      <c r="V5" s="429"/>
      <c r="W5" s="429"/>
      <c r="X5" s="429"/>
    </row>
    <row r="6" spans="1:33" ht="13.5" customHeight="1" x14ac:dyDescent="0.15">
      <c r="B6" s="230" t="s">
        <v>5</v>
      </c>
      <c r="C6" s="288" t="s">
        <v>31</v>
      </c>
      <c r="D6" s="288" t="s">
        <v>39</v>
      </c>
      <c r="E6" s="288" t="s">
        <v>38</v>
      </c>
      <c r="F6" s="288" t="s">
        <v>37</v>
      </c>
      <c r="G6" s="288" t="s">
        <v>36</v>
      </c>
      <c r="H6" s="231" t="s">
        <v>35</v>
      </c>
      <c r="J6" s="230" t="s">
        <v>5</v>
      </c>
      <c r="K6" s="288" t="s">
        <v>31</v>
      </c>
      <c r="L6" s="288" t="s">
        <v>39</v>
      </c>
      <c r="M6" s="288" t="s">
        <v>38</v>
      </c>
      <c r="N6" s="288" t="s">
        <v>37</v>
      </c>
      <c r="O6" s="288" t="s">
        <v>36</v>
      </c>
      <c r="P6" s="231" t="s">
        <v>35</v>
      </c>
      <c r="R6" s="230" t="s">
        <v>5</v>
      </c>
      <c r="S6" s="288" t="s">
        <v>31</v>
      </c>
      <c r="T6" s="288" t="s">
        <v>39</v>
      </c>
      <c r="U6" s="288" t="s">
        <v>38</v>
      </c>
      <c r="V6" s="288" t="s">
        <v>37</v>
      </c>
      <c r="W6" s="288" t="s">
        <v>36</v>
      </c>
      <c r="X6" s="231" t="s">
        <v>35</v>
      </c>
    </row>
    <row r="7" spans="1:33" ht="13.5" customHeight="1" x14ac:dyDescent="0.15">
      <c r="B7" s="288"/>
      <c r="C7" s="288"/>
      <c r="D7" s="232"/>
      <c r="E7" s="232">
        <f t="shared" ref="E7:G7" si="0">D7+1</f>
        <v>1</v>
      </c>
      <c r="F7" s="288">
        <f t="shared" si="0"/>
        <v>2</v>
      </c>
      <c r="G7" s="288">
        <f t="shared" si="0"/>
        <v>3</v>
      </c>
      <c r="H7" s="231">
        <f>G7+1</f>
        <v>4</v>
      </c>
      <c r="J7" s="288"/>
      <c r="K7" s="288"/>
      <c r="L7" s="288"/>
      <c r="M7" s="233"/>
      <c r="N7" s="288"/>
      <c r="O7" s="288">
        <f t="shared" ref="O7" si="1">N7+1</f>
        <v>1</v>
      </c>
      <c r="P7" s="231">
        <f>O7+1</f>
        <v>2</v>
      </c>
      <c r="R7" s="233"/>
      <c r="S7" s="288">
        <f t="shared" ref="S7:X10" si="2">R7+1</f>
        <v>1</v>
      </c>
      <c r="T7" s="288">
        <f t="shared" si="2"/>
        <v>2</v>
      </c>
      <c r="U7" s="288">
        <f t="shared" si="2"/>
        <v>3</v>
      </c>
      <c r="V7" s="288">
        <f t="shared" si="2"/>
        <v>4</v>
      </c>
      <c r="W7" s="288">
        <f t="shared" si="2"/>
        <v>5</v>
      </c>
      <c r="X7" s="231">
        <f>W7+1</f>
        <v>6</v>
      </c>
      <c r="AA7" s="288"/>
      <c r="AB7" s="288">
        <f t="shared" ref="AB7:AG12" si="3">AA7+1</f>
        <v>1</v>
      </c>
      <c r="AC7" s="288">
        <f t="shared" si="3"/>
        <v>2</v>
      </c>
      <c r="AD7" s="288">
        <f t="shared" si="3"/>
        <v>3</v>
      </c>
      <c r="AE7" s="288">
        <f t="shared" si="3"/>
        <v>4</v>
      </c>
      <c r="AF7" s="288">
        <f t="shared" si="3"/>
        <v>5</v>
      </c>
      <c r="AG7" s="231">
        <f>AF7+1</f>
        <v>6</v>
      </c>
    </row>
    <row r="8" spans="1:33" ht="13.5" customHeight="1" x14ac:dyDescent="0.15">
      <c r="B8" s="230">
        <f>H7+1</f>
        <v>5</v>
      </c>
      <c r="C8" s="232">
        <f>B8+1</f>
        <v>6</v>
      </c>
      <c r="D8" s="232">
        <f t="shared" ref="D8:H11" si="4">C8+1</f>
        <v>7</v>
      </c>
      <c r="E8" s="232">
        <f t="shared" si="4"/>
        <v>8</v>
      </c>
      <c r="F8" s="288">
        <f t="shared" si="4"/>
        <v>9</v>
      </c>
      <c r="G8" s="288">
        <f t="shared" si="4"/>
        <v>10</v>
      </c>
      <c r="H8" s="231">
        <f>G8+1</f>
        <v>11</v>
      </c>
      <c r="J8" s="230">
        <f>P7+1</f>
        <v>3</v>
      </c>
      <c r="K8" s="233">
        <f>J8+1</f>
        <v>4</v>
      </c>
      <c r="L8" s="233">
        <f t="shared" ref="L8:P11" si="5">K8+1</f>
        <v>5</v>
      </c>
      <c r="M8" s="233">
        <f t="shared" si="5"/>
        <v>6</v>
      </c>
      <c r="N8" s="288">
        <f t="shared" si="5"/>
        <v>7</v>
      </c>
      <c r="O8" s="288">
        <f t="shared" si="5"/>
        <v>8</v>
      </c>
      <c r="P8" s="231">
        <f>O8+1</f>
        <v>9</v>
      </c>
      <c r="R8" s="230">
        <f>X7+1</f>
        <v>7</v>
      </c>
      <c r="S8" s="232">
        <f>R8+1</f>
        <v>8</v>
      </c>
      <c r="T8" s="232">
        <f t="shared" si="2"/>
        <v>9</v>
      </c>
      <c r="U8" s="232">
        <f t="shared" si="2"/>
        <v>10</v>
      </c>
      <c r="V8" s="288">
        <f t="shared" si="2"/>
        <v>11</v>
      </c>
      <c r="W8" s="288">
        <f t="shared" si="2"/>
        <v>12</v>
      </c>
      <c r="X8" s="231">
        <f>W8+1</f>
        <v>13</v>
      </c>
      <c r="AA8" s="230">
        <f>AG7+1</f>
        <v>7</v>
      </c>
      <c r="AB8" s="232">
        <f>AA8+1</f>
        <v>8</v>
      </c>
      <c r="AC8" s="232">
        <f t="shared" si="3"/>
        <v>9</v>
      </c>
      <c r="AD8" s="232">
        <f t="shared" si="3"/>
        <v>10</v>
      </c>
      <c r="AE8" s="288">
        <f t="shared" si="3"/>
        <v>11</v>
      </c>
      <c r="AF8" s="288">
        <f t="shared" si="3"/>
        <v>12</v>
      </c>
      <c r="AG8" s="231">
        <f>AF8+1</f>
        <v>13</v>
      </c>
    </row>
    <row r="9" spans="1:33" ht="13.5" customHeight="1" x14ac:dyDescent="0.15">
      <c r="B9" s="230">
        <f>H8+1</f>
        <v>12</v>
      </c>
      <c r="C9" s="288">
        <f>B9+1</f>
        <v>13</v>
      </c>
      <c r="D9" s="288">
        <f t="shared" si="4"/>
        <v>14</v>
      </c>
      <c r="E9" s="288">
        <f t="shared" si="4"/>
        <v>15</v>
      </c>
      <c r="F9" s="288">
        <f t="shared" si="4"/>
        <v>16</v>
      </c>
      <c r="G9" s="288">
        <f t="shared" si="4"/>
        <v>17</v>
      </c>
      <c r="H9" s="231">
        <f>G9+1</f>
        <v>18</v>
      </c>
      <c r="J9" s="230">
        <f>P8+1</f>
        <v>10</v>
      </c>
      <c r="K9" s="288">
        <f>J9+1</f>
        <v>11</v>
      </c>
      <c r="L9" s="288">
        <f t="shared" si="5"/>
        <v>12</v>
      </c>
      <c r="M9" s="288">
        <f t="shared" si="5"/>
        <v>13</v>
      </c>
      <c r="N9" s="288">
        <f t="shared" si="5"/>
        <v>14</v>
      </c>
      <c r="O9" s="288">
        <f t="shared" si="5"/>
        <v>15</v>
      </c>
      <c r="P9" s="231">
        <f t="shared" si="5"/>
        <v>16</v>
      </c>
      <c r="R9" s="230">
        <f>X8+1</f>
        <v>14</v>
      </c>
      <c r="S9" s="288">
        <f>R9+1</f>
        <v>15</v>
      </c>
      <c r="T9" s="288">
        <f t="shared" si="2"/>
        <v>16</v>
      </c>
      <c r="U9" s="288">
        <f t="shared" si="2"/>
        <v>17</v>
      </c>
      <c r="V9" s="288">
        <f t="shared" si="2"/>
        <v>18</v>
      </c>
      <c r="W9" s="288">
        <f t="shared" si="2"/>
        <v>19</v>
      </c>
      <c r="X9" s="231">
        <f t="shared" si="2"/>
        <v>20</v>
      </c>
      <c r="AA9" s="230">
        <f>AG8+1</f>
        <v>14</v>
      </c>
      <c r="AB9" s="288">
        <f>AA9+1</f>
        <v>15</v>
      </c>
      <c r="AC9" s="288">
        <f t="shared" si="3"/>
        <v>16</v>
      </c>
      <c r="AD9" s="288">
        <f t="shared" si="3"/>
        <v>17</v>
      </c>
      <c r="AE9" s="288">
        <f t="shared" si="3"/>
        <v>18</v>
      </c>
      <c r="AF9" s="288">
        <f t="shared" si="3"/>
        <v>19</v>
      </c>
      <c r="AG9" s="231">
        <f t="shared" si="3"/>
        <v>20</v>
      </c>
    </row>
    <row r="10" spans="1:33" ht="13.5" customHeight="1" x14ac:dyDescent="0.15">
      <c r="B10" s="230">
        <f>H9+1</f>
        <v>19</v>
      </c>
      <c r="C10" s="288">
        <f t="shared" ref="C10:C11" si="6">B10+1</f>
        <v>20</v>
      </c>
      <c r="D10" s="288">
        <f t="shared" si="4"/>
        <v>21</v>
      </c>
      <c r="E10" s="288">
        <f t="shared" si="4"/>
        <v>22</v>
      </c>
      <c r="F10" s="288">
        <f t="shared" si="4"/>
        <v>23</v>
      </c>
      <c r="G10" s="288">
        <f t="shared" si="4"/>
        <v>24</v>
      </c>
      <c r="H10" s="231">
        <f t="shared" si="4"/>
        <v>25</v>
      </c>
      <c r="J10" s="230">
        <f>P9+1</f>
        <v>17</v>
      </c>
      <c r="K10" s="288">
        <f>J10+1</f>
        <v>18</v>
      </c>
      <c r="L10" s="288">
        <f t="shared" si="5"/>
        <v>19</v>
      </c>
      <c r="M10" s="288">
        <f t="shared" si="5"/>
        <v>20</v>
      </c>
      <c r="N10" s="288">
        <f t="shared" si="5"/>
        <v>21</v>
      </c>
      <c r="O10" s="288">
        <f t="shared" si="5"/>
        <v>22</v>
      </c>
      <c r="P10" s="231">
        <f t="shared" si="5"/>
        <v>23</v>
      </c>
      <c r="R10" s="230">
        <f>X9+1</f>
        <v>21</v>
      </c>
      <c r="S10" s="288">
        <f>R10+1</f>
        <v>22</v>
      </c>
      <c r="T10" s="288">
        <f t="shared" si="2"/>
        <v>23</v>
      </c>
      <c r="U10" s="288">
        <f t="shared" si="2"/>
        <v>24</v>
      </c>
      <c r="V10" s="288">
        <f t="shared" si="2"/>
        <v>25</v>
      </c>
      <c r="W10" s="288">
        <f t="shared" si="2"/>
        <v>26</v>
      </c>
      <c r="X10" s="231">
        <f t="shared" si="2"/>
        <v>27</v>
      </c>
      <c r="AA10" s="230">
        <f>AG9+1</f>
        <v>21</v>
      </c>
      <c r="AB10" s="288">
        <f>AA10+1</f>
        <v>22</v>
      </c>
      <c r="AC10" s="288">
        <f t="shared" si="3"/>
        <v>23</v>
      </c>
      <c r="AD10" s="288">
        <f t="shared" si="3"/>
        <v>24</v>
      </c>
      <c r="AE10" s="288">
        <f t="shared" si="3"/>
        <v>25</v>
      </c>
      <c r="AF10" s="288">
        <f t="shared" si="3"/>
        <v>26</v>
      </c>
      <c r="AG10" s="231">
        <f t="shared" si="3"/>
        <v>27</v>
      </c>
    </row>
    <row r="11" spans="1:33" ht="13.5" customHeight="1" x14ac:dyDescent="0.15">
      <c r="B11" s="230">
        <f>H10+1</f>
        <v>26</v>
      </c>
      <c r="C11" s="288">
        <f t="shared" si="6"/>
        <v>27</v>
      </c>
      <c r="D11" s="232">
        <f t="shared" si="4"/>
        <v>28</v>
      </c>
      <c r="E11" s="233">
        <f t="shared" si="4"/>
        <v>29</v>
      </c>
      <c r="F11" s="232">
        <f t="shared" si="4"/>
        <v>30</v>
      </c>
      <c r="G11" s="288"/>
      <c r="H11" s="231"/>
      <c r="J11" s="230">
        <f>P10+1</f>
        <v>24</v>
      </c>
      <c r="K11" s="288">
        <f t="shared" ref="K11" si="7">J11+1</f>
        <v>25</v>
      </c>
      <c r="L11" s="288">
        <f t="shared" si="5"/>
        <v>26</v>
      </c>
      <c r="M11" s="288">
        <f t="shared" si="5"/>
        <v>27</v>
      </c>
      <c r="N11" s="288">
        <f t="shared" si="5"/>
        <v>28</v>
      </c>
      <c r="O11" s="288">
        <f t="shared" si="5"/>
        <v>29</v>
      </c>
      <c r="P11" s="231">
        <f t="shared" si="5"/>
        <v>30</v>
      </c>
      <c r="R11" s="230">
        <f>X10+1</f>
        <v>28</v>
      </c>
      <c r="S11" s="288">
        <f t="shared" ref="S11:T11" si="8">R11+1</f>
        <v>29</v>
      </c>
      <c r="T11" s="288">
        <f t="shared" si="8"/>
        <v>30</v>
      </c>
      <c r="U11" s="288"/>
      <c r="V11" s="288"/>
      <c r="W11" s="288"/>
      <c r="X11" s="231"/>
      <c r="AA11" s="230">
        <f>AG10+1</f>
        <v>28</v>
      </c>
      <c r="AB11" s="288">
        <f t="shared" ref="AB11:AB12" si="9">AA11+1</f>
        <v>29</v>
      </c>
      <c r="AC11" s="288">
        <f t="shared" si="3"/>
        <v>30</v>
      </c>
      <c r="AD11" s="288">
        <f t="shared" si="3"/>
        <v>31</v>
      </c>
      <c r="AE11" s="288">
        <f t="shared" si="3"/>
        <v>32</v>
      </c>
      <c r="AF11" s="288">
        <f t="shared" si="3"/>
        <v>33</v>
      </c>
      <c r="AG11" s="231">
        <f t="shared" si="3"/>
        <v>34</v>
      </c>
    </row>
    <row r="12" spans="1:33" ht="13.5" customHeight="1" x14ac:dyDescent="0.15">
      <c r="B12" s="230"/>
      <c r="C12" s="288"/>
      <c r="D12" s="288"/>
      <c r="E12" s="288"/>
      <c r="F12" s="288"/>
      <c r="G12" s="288"/>
      <c r="H12" s="231"/>
      <c r="J12" s="230">
        <f>P11+1</f>
        <v>31</v>
      </c>
      <c r="K12" s="288"/>
      <c r="L12" s="288"/>
      <c r="M12" s="288"/>
      <c r="N12" s="288"/>
      <c r="O12" s="288"/>
      <c r="P12" s="231"/>
      <c r="R12" s="230"/>
      <c r="S12" s="288"/>
      <c r="T12" s="288"/>
      <c r="U12" s="288"/>
      <c r="V12" s="288"/>
      <c r="W12" s="288"/>
      <c r="X12" s="231"/>
      <c r="AA12" s="230">
        <f>AG11+1</f>
        <v>35</v>
      </c>
      <c r="AB12" s="288">
        <f t="shared" si="9"/>
        <v>36</v>
      </c>
      <c r="AC12" s="288">
        <f t="shared" si="3"/>
        <v>37</v>
      </c>
      <c r="AD12" s="288">
        <f t="shared" si="3"/>
        <v>38</v>
      </c>
      <c r="AE12" s="288">
        <f t="shared" si="3"/>
        <v>39</v>
      </c>
      <c r="AF12" s="288">
        <f t="shared" si="3"/>
        <v>40</v>
      </c>
      <c r="AG12" s="231">
        <f t="shared" si="3"/>
        <v>41</v>
      </c>
    </row>
    <row r="13" spans="1:33" ht="13.5" customHeight="1" x14ac:dyDescent="0.15">
      <c r="B13" s="431" t="s">
        <v>34</v>
      </c>
      <c r="C13" s="432"/>
      <c r="D13" s="430">
        <f>COUNT(C7:G12)-1</f>
        <v>21</v>
      </c>
      <c r="E13" s="430"/>
      <c r="F13" s="289" t="s">
        <v>5</v>
      </c>
      <c r="G13" s="289"/>
      <c r="H13" s="234"/>
      <c r="J13" s="431" t="s">
        <v>34</v>
      </c>
      <c r="K13" s="432"/>
      <c r="L13" s="430">
        <f>COUNT(K7:O12)-3</f>
        <v>18</v>
      </c>
      <c r="M13" s="430"/>
      <c r="N13" s="289" t="s">
        <v>5</v>
      </c>
      <c r="O13" s="289"/>
      <c r="P13" s="234"/>
      <c r="R13" s="431" t="s">
        <v>34</v>
      </c>
      <c r="S13" s="432"/>
      <c r="T13" s="430">
        <f>COUNT(S7:W12)</f>
        <v>22</v>
      </c>
      <c r="U13" s="430"/>
      <c r="V13" s="289" t="s">
        <v>5</v>
      </c>
      <c r="W13" s="289"/>
      <c r="X13" s="234"/>
    </row>
    <row r="14" spans="1:33" ht="13.5" customHeight="1" x14ac:dyDescent="0.15">
      <c r="B14" s="424" t="s">
        <v>33</v>
      </c>
      <c r="C14" s="427"/>
      <c r="D14" s="426">
        <f>30-D13</f>
        <v>9</v>
      </c>
      <c r="E14" s="426"/>
      <c r="F14" s="290" t="s">
        <v>5</v>
      </c>
      <c r="G14" s="290"/>
      <c r="H14" s="239"/>
      <c r="J14" s="424" t="s">
        <v>33</v>
      </c>
      <c r="K14" s="427"/>
      <c r="L14" s="426">
        <f>31-L13</f>
        <v>13</v>
      </c>
      <c r="M14" s="426"/>
      <c r="N14" s="290" t="s">
        <v>5</v>
      </c>
      <c r="O14" s="290"/>
      <c r="P14" s="239"/>
      <c r="R14" s="424" t="s">
        <v>33</v>
      </c>
      <c r="S14" s="427"/>
      <c r="T14" s="426">
        <f>30-T13</f>
        <v>8</v>
      </c>
      <c r="U14" s="426"/>
      <c r="V14" s="290" t="s">
        <v>5</v>
      </c>
      <c r="W14" s="290"/>
      <c r="X14" s="239"/>
    </row>
    <row r="15" spans="1:33" ht="13.5" customHeight="1" x14ac:dyDescent="0.15">
      <c r="B15" s="235"/>
      <c r="C15" s="277"/>
      <c r="D15" s="277"/>
      <c r="E15" s="277"/>
      <c r="F15" s="277"/>
      <c r="G15" s="277"/>
      <c r="H15" s="236"/>
      <c r="J15" s="235"/>
      <c r="K15" s="277"/>
      <c r="L15" s="277"/>
      <c r="M15" s="277"/>
      <c r="N15" s="277"/>
      <c r="O15" s="277"/>
      <c r="P15" s="236"/>
      <c r="R15" s="235"/>
      <c r="S15" s="277"/>
      <c r="T15" s="277"/>
      <c r="U15" s="277"/>
      <c r="V15" s="277"/>
      <c r="W15" s="277"/>
      <c r="X15" s="236"/>
    </row>
    <row r="16" spans="1:33" ht="13.5" customHeight="1" x14ac:dyDescent="0.15">
      <c r="B16" s="237"/>
      <c r="C16" s="291"/>
      <c r="D16" s="291"/>
      <c r="E16" s="291"/>
      <c r="F16" s="291"/>
      <c r="G16" s="291"/>
      <c r="H16" s="238"/>
    </row>
    <row r="17" spans="2:24" ht="13.5" customHeight="1" x14ac:dyDescent="0.15">
      <c r="B17" s="429" t="s">
        <v>48</v>
      </c>
      <c r="C17" s="429"/>
      <c r="D17" s="429"/>
      <c r="E17" s="429"/>
      <c r="F17" s="429"/>
      <c r="G17" s="429"/>
      <c r="H17" s="429"/>
      <c r="J17" s="429" t="s">
        <v>47</v>
      </c>
      <c r="K17" s="429"/>
      <c r="L17" s="429"/>
      <c r="M17" s="429"/>
      <c r="N17" s="429"/>
      <c r="O17" s="429"/>
      <c r="P17" s="429"/>
      <c r="R17" s="429" t="s">
        <v>46</v>
      </c>
      <c r="S17" s="429"/>
      <c r="T17" s="429"/>
      <c r="U17" s="429"/>
      <c r="V17" s="429"/>
      <c r="W17" s="429"/>
      <c r="X17" s="429"/>
    </row>
    <row r="18" spans="2:24" ht="13.5" customHeight="1" x14ac:dyDescent="0.15">
      <c r="B18" s="230" t="s">
        <v>5</v>
      </c>
      <c r="C18" s="288" t="s">
        <v>31</v>
      </c>
      <c r="D18" s="288" t="s">
        <v>39</v>
      </c>
      <c r="E18" s="288" t="s">
        <v>38</v>
      </c>
      <c r="F18" s="288" t="s">
        <v>37</v>
      </c>
      <c r="G18" s="288" t="s">
        <v>36</v>
      </c>
      <c r="H18" s="231" t="s">
        <v>35</v>
      </c>
      <c r="J18" s="230" t="s">
        <v>5</v>
      </c>
      <c r="K18" s="288" t="s">
        <v>31</v>
      </c>
      <c r="L18" s="288" t="s">
        <v>39</v>
      </c>
      <c r="M18" s="288" t="s">
        <v>38</v>
      </c>
      <c r="N18" s="288" t="s">
        <v>37</v>
      </c>
      <c r="O18" s="288" t="s">
        <v>36</v>
      </c>
      <c r="P18" s="231" t="s">
        <v>35</v>
      </c>
      <c r="R18" s="230" t="s">
        <v>5</v>
      </c>
      <c r="S18" s="288" t="s">
        <v>31</v>
      </c>
      <c r="T18" s="288" t="s">
        <v>39</v>
      </c>
      <c r="U18" s="288" t="s">
        <v>38</v>
      </c>
      <c r="V18" s="288" t="s">
        <v>37</v>
      </c>
      <c r="W18" s="288" t="s">
        <v>36</v>
      </c>
      <c r="X18" s="231" t="s">
        <v>35</v>
      </c>
    </row>
    <row r="19" spans="2:24" ht="13.5" customHeight="1" x14ac:dyDescent="0.15">
      <c r="B19" s="288"/>
      <c r="C19" s="288"/>
      <c r="D19" s="288"/>
      <c r="E19" s="288">
        <f t="shared" ref="C19:H23" si="10">D19+1</f>
        <v>1</v>
      </c>
      <c r="F19" s="288">
        <f t="shared" si="10"/>
        <v>2</v>
      </c>
      <c r="G19" s="288">
        <f t="shared" si="10"/>
        <v>3</v>
      </c>
      <c r="H19" s="231">
        <f t="shared" si="10"/>
        <v>4</v>
      </c>
      <c r="J19" s="288"/>
      <c r="K19" s="288"/>
      <c r="L19" s="288"/>
      <c r="M19" s="288"/>
      <c r="N19" s="288"/>
      <c r="O19" s="288"/>
      <c r="P19" s="231">
        <f>O19+1</f>
        <v>1</v>
      </c>
      <c r="R19" s="288"/>
      <c r="S19" s="232"/>
      <c r="T19" s="232">
        <f t="shared" ref="T19:X23" si="11">S19+1</f>
        <v>1</v>
      </c>
      <c r="U19" s="232">
        <f t="shared" si="11"/>
        <v>2</v>
      </c>
      <c r="V19" s="288">
        <f t="shared" si="11"/>
        <v>3</v>
      </c>
      <c r="W19" s="288">
        <f t="shared" si="11"/>
        <v>4</v>
      </c>
      <c r="X19" s="231">
        <f>W19+1</f>
        <v>5</v>
      </c>
    </row>
    <row r="20" spans="2:24" ht="13.5" customHeight="1" x14ac:dyDescent="0.15">
      <c r="B20" s="230">
        <f t="shared" ref="B20:B21" si="12">H19+1</f>
        <v>5</v>
      </c>
      <c r="C20" s="288">
        <f t="shared" si="10"/>
        <v>6</v>
      </c>
      <c r="D20" s="288">
        <f t="shared" si="10"/>
        <v>7</v>
      </c>
      <c r="E20" s="288">
        <f t="shared" si="10"/>
        <v>8</v>
      </c>
      <c r="F20" s="288">
        <f t="shared" si="10"/>
        <v>9</v>
      </c>
      <c r="G20" s="288">
        <f t="shared" si="10"/>
        <v>10</v>
      </c>
      <c r="H20" s="231">
        <f t="shared" si="10"/>
        <v>11</v>
      </c>
      <c r="J20" s="230">
        <f>P19+1</f>
        <v>2</v>
      </c>
      <c r="K20" s="232">
        <f>J20+1</f>
        <v>3</v>
      </c>
      <c r="L20" s="232">
        <f t="shared" ref="K20:P23" si="13">K20+1</f>
        <v>4</v>
      </c>
      <c r="M20" s="232">
        <f t="shared" si="13"/>
        <v>5</v>
      </c>
      <c r="N20" s="288">
        <f t="shared" si="13"/>
        <v>6</v>
      </c>
      <c r="O20" s="288">
        <f t="shared" si="13"/>
        <v>7</v>
      </c>
      <c r="P20" s="231">
        <f>O20+1</f>
        <v>8</v>
      </c>
      <c r="R20" s="230">
        <f>X19+1</f>
        <v>6</v>
      </c>
      <c r="S20" s="232">
        <f>R20+1</f>
        <v>7</v>
      </c>
      <c r="T20" s="232">
        <f t="shared" si="11"/>
        <v>8</v>
      </c>
      <c r="U20" s="232">
        <f t="shared" si="11"/>
        <v>9</v>
      </c>
      <c r="V20" s="288">
        <f t="shared" si="11"/>
        <v>10</v>
      </c>
      <c r="W20" s="288">
        <f t="shared" si="11"/>
        <v>11</v>
      </c>
      <c r="X20" s="231">
        <f>W20+1</f>
        <v>12</v>
      </c>
    </row>
    <row r="21" spans="2:24" ht="13.5" customHeight="1" x14ac:dyDescent="0.15">
      <c r="B21" s="230">
        <f t="shared" si="12"/>
        <v>12</v>
      </c>
      <c r="C21" s="288">
        <f t="shared" si="10"/>
        <v>13</v>
      </c>
      <c r="D21" s="288">
        <f t="shared" si="10"/>
        <v>14</v>
      </c>
      <c r="E21" s="288">
        <f t="shared" si="10"/>
        <v>15</v>
      </c>
      <c r="F21" s="288">
        <f t="shared" si="10"/>
        <v>16</v>
      </c>
      <c r="G21" s="288">
        <f t="shared" si="10"/>
        <v>17</v>
      </c>
      <c r="H21" s="231">
        <f t="shared" si="10"/>
        <v>18</v>
      </c>
      <c r="J21" s="230">
        <f>P20+1</f>
        <v>9</v>
      </c>
      <c r="K21" s="232">
        <f t="shared" si="13"/>
        <v>10</v>
      </c>
      <c r="L21" s="233">
        <f t="shared" si="13"/>
        <v>11</v>
      </c>
      <c r="M21" s="288">
        <f t="shared" si="13"/>
        <v>12</v>
      </c>
      <c r="N21" s="288">
        <f t="shared" si="13"/>
        <v>13</v>
      </c>
      <c r="O21" s="288">
        <f t="shared" si="13"/>
        <v>14</v>
      </c>
      <c r="P21" s="231">
        <f t="shared" si="13"/>
        <v>15</v>
      </c>
      <c r="R21" s="230">
        <f>X20+1</f>
        <v>13</v>
      </c>
      <c r="S21" s="288">
        <f>R21+1</f>
        <v>14</v>
      </c>
      <c r="T21" s="288">
        <f t="shared" si="11"/>
        <v>15</v>
      </c>
      <c r="U21" s="288">
        <f t="shared" si="11"/>
        <v>16</v>
      </c>
      <c r="V21" s="288">
        <f t="shared" si="11"/>
        <v>17</v>
      </c>
      <c r="W21" s="288">
        <f t="shared" si="11"/>
        <v>18</v>
      </c>
      <c r="X21" s="231">
        <f t="shared" si="11"/>
        <v>19</v>
      </c>
    </row>
    <row r="22" spans="2:24" ht="13.5" customHeight="1" x14ac:dyDescent="0.15">
      <c r="B22" s="230">
        <f>H21+1</f>
        <v>19</v>
      </c>
      <c r="C22" s="233">
        <f>B22+1</f>
        <v>20</v>
      </c>
      <c r="D22" s="288">
        <f t="shared" si="10"/>
        <v>21</v>
      </c>
      <c r="E22" s="288">
        <f t="shared" si="10"/>
        <v>22</v>
      </c>
      <c r="F22" s="288">
        <f t="shared" si="10"/>
        <v>23</v>
      </c>
      <c r="G22" s="288">
        <f t="shared" si="10"/>
        <v>24</v>
      </c>
      <c r="H22" s="231">
        <f t="shared" si="10"/>
        <v>25</v>
      </c>
      <c r="J22" s="230">
        <f>P21+1</f>
        <v>16</v>
      </c>
      <c r="K22" s="288">
        <f>J22+1</f>
        <v>17</v>
      </c>
      <c r="L22" s="288">
        <f t="shared" si="13"/>
        <v>18</v>
      </c>
      <c r="M22" s="288">
        <f t="shared" si="13"/>
        <v>19</v>
      </c>
      <c r="N22" s="288">
        <f t="shared" si="13"/>
        <v>20</v>
      </c>
      <c r="O22" s="288">
        <f t="shared" si="13"/>
        <v>21</v>
      </c>
      <c r="P22" s="231">
        <f t="shared" si="13"/>
        <v>22</v>
      </c>
      <c r="R22" s="230">
        <f>X21+1</f>
        <v>20</v>
      </c>
      <c r="S22" s="233">
        <f t="shared" ref="S22:S23" si="14">R22+1</f>
        <v>21</v>
      </c>
      <c r="T22" s="233">
        <f>S22+1</f>
        <v>22</v>
      </c>
      <c r="U22" s="233">
        <f t="shared" si="11"/>
        <v>23</v>
      </c>
      <c r="V22" s="288">
        <f t="shared" si="11"/>
        <v>24</v>
      </c>
      <c r="W22" s="288">
        <f t="shared" si="11"/>
        <v>25</v>
      </c>
      <c r="X22" s="231">
        <f t="shared" si="11"/>
        <v>26</v>
      </c>
    </row>
    <row r="23" spans="2:24" ht="13.5" customHeight="1" x14ac:dyDescent="0.15">
      <c r="B23" s="230">
        <f>H22+1</f>
        <v>26</v>
      </c>
      <c r="C23" s="288">
        <f t="shared" ref="C23" si="15">B23+1</f>
        <v>27</v>
      </c>
      <c r="D23" s="288">
        <f t="shared" si="10"/>
        <v>28</v>
      </c>
      <c r="E23" s="288">
        <f t="shared" si="10"/>
        <v>29</v>
      </c>
      <c r="F23" s="288">
        <f t="shared" si="10"/>
        <v>30</v>
      </c>
      <c r="G23" s="288">
        <f t="shared" si="10"/>
        <v>31</v>
      </c>
      <c r="H23" s="231"/>
      <c r="J23" s="230">
        <f>P22+1</f>
        <v>23</v>
      </c>
      <c r="K23" s="288">
        <f t="shared" ref="K23" si="16">J23+1</f>
        <v>24</v>
      </c>
      <c r="L23" s="288">
        <f t="shared" si="13"/>
        <v>25</v>
      </c>
      <c r="M23" s="288">
        <f t="shared" si="13"/>
        <v>26</v>
      </c>
      <c r="N23" s="288">
        <f t="shared" si="13"/>
        <v>27</v>
      </c>
      <c r="O23" s="288">
        <f t="shared" si="13"/>
        <v>28</v>
      </c>
      <c r="P23" s="231">
        <f>O23+1</f>
        <v>29</v>
      </c>
      <c r="R23" s="230">
        <f>X22+1</f>
        <v>27</v>
      </c>
      <c r="S23" s="288">
        <f t="shared" si="14"/>
        <v>28</v>
      </c>
      <c r="T23" s="288">
        <f t="shared" si="11"/>
        <v>29</v>
      </c>
      <c r="U23" s="288">
        <f t="shared" si="11"/>
        <v>30</v>
      </c>
      <c r="V23" s="288"/>
      <c r="W23" s="288"/>
      <c r="X23" s="231"/>
    </row>
    <row r="24" spans="2:24" ht="13.5" customHeight="1" x14ac:dyDescent="0.15">
      <c r="B24" s="230"/>
      <c r="C24" s="288"/>
      <c r="D24" s="288"/>
      <c r="E24" s="288"/>
      <c r="F24" s="288"/>
      <c r="G24" s="288"/>
      <c r="H24" s="231"/>
      <c r="J24" s="230">
        <f>P23+1</f>
        <v>30</v>
      </c>
      <c r="K24" s="293">
        <f>J24+1</f>
        <v>31</v>
      </c>
      <c r="L24" s="288"/>
      <c r="M24" s="288"/>
      <c r="N24" s="288"/>
      <c r="O24" s="288"/>
      <c r="P24" s="231"/>
      <c r="R24" s="230"/>
      <c r="S24" s="288"/>
      <c r="T24" s="288"/>
      <c r="U24" s="288"/>
      <c r="V24" s="288"/>
      <c r="W24" s="288"/>
      <c r="X24" s="231"/>
    </row>
    <row r="25" spans="2:24" ht="13.5" customHeight="1" x14ac:dyDescent="0.15">
      <c r="B25" s="431" t="s">
        <v>34</v>
      </c>
      <c r="C25" s="432"/>
      <c r="D25" s="430">
        <f>COUNT(C19:G24)-1</f>
        <v>22</v>
      </c>
      <c r="E25" s="430"/>
      <c r="F25" s="289" t="s">
        <v>5</v>
      </c>
      <c r="G25" s="289"/>
      <c r="H25" s="234"/>
      <c r="J25" s="431" t="s">
        <v>34</v>
      </c>
      <c r="K25" s="433"/>
      <c r="L25" s="430">
        <f>COUNT(K19:O24)-1</f>
        <v>20</v>
      </c>
      <c r="M25" s="430"/>
      <c r="N25" s="289" t="s">
        <v>5</v>
      </c>
      <c r="O25" s="289"/>
      <c r="P25" s="234"/>
      <c r="R25" s="431" t="s">
        <v>34</v>
      </c>
      <c r="S25" s="432"/>
      <c r="T25" s="430">
        <f>COUNT(S19:W24)-3</f>
        <v>19</v>
      </c>
      <c r="U25" s="430"/>
      <c r="V25" s="289" t="s">
        <v>5</v>
      </c>
      <c r="W25" s="289"/>
      <c r="X25" s="234"/>
    </row>
    <row r="26" spans="2:24" ht="13.5" customHeight="1" x14ac:dyDescent="0.15">
      <c r="B26" s="424" t="s">
        <v>33</v>
      </c>
      <c r="C26" s="427"/>
      <c r="D26" s="426">
        <f>31-D25</f>
        <v>9</v>
      </c>
      <c r="E26" s="426"/>
      <c r="F26" s="290" t="s">
        <v>5</v>
      </c>
      <c r="G26" s="290"/>
      <c r="H26" s="239"/>
      <c r="J26" s="424" t="s">
        <v>33</v>
      </c>
      <c r="K26" s="427"/>
      <c r="L26" s="426">
        <f>31-L25</f>
        <v>11</v>
      </c>
      <c r="M26" s="426"/>
      <c r="N26" s="290" t="s">
        <v>5</v>
      </c>
      <c r="O26" s="290"/>
      <c r="P26" s="239"/>
      <c r="R26" s="424" t="s">
        <v>33</v>
      </c>
      <c r="S26" s="427"/>
      <c r="T26" s="426">
        <f>30-T25</f>
        <v>11</v>
      </c>
      <c r="U26" s="426"/>
      <c r="V26" s="290" t="s">
        <v>5</v>
      </c>
      <c r="W26" s="290"/>
      <c r="X26" s="239"/>
    </row>
    <row r="27" spans="2:24" ht="13.5" customHeight="1" x14ac:dyDescent="0.15">
      <c r="J27" s="292"/>
      <c r="P27" s="292"/>
      <c r="R27" s="292"/>
      <c r="X27" s="292"/>
    </row>
    <row r="28" spans="2:24" ht="13.5" customHeight="1" x14ac:dyDescent="0.15"/>
    <row r="29" spans="2:24" ht="13.5" customHeight="1" x14ac:dyDescent="0.15">
      <c r="B29" s="429" t="s">
        <v>45</v>
      </c>
      <c r="C29" s="429"/>
      <c r="D29" s="429"/>
      <c r="E29" s="429"/>
      <c r="F29" s="429"/>
      <c r="G29" s="429"/>
      <c r="H29" s="429"/>
      <c r="J29" s="429" t="s">
        <v>44</v>
      </c>
      <c r="K29" s="429"/>
      <c r="L29" s="429"/>
      <c r="M29" s="429"/>
      <c r="N29" s="429"/>
      <c r="O29" s="429"/>
      <c r="P29" s="429"/>
      <c r="R29" s="429" t="s">
        <v>43</v>
      </c>
      <c r="S29" s="429"/>
      <c r="T29" s="429"/>
      <c r="U29" s="429"/>
      <c r="V29" s="429"/>
      <c r="W29" s="429"/>
      <c r="X29" s="429"/>
    </row>
    <row r="30" spans="2:24" ht="13.5" customHeight="1" x14ac:dyDescent="0.15">
      <c r="B30" s="230" t="s">
        <v>5</v>
      </c>
      <c r="C30" s="288" t="s">
        <v>31</v>
      </c>
      <c r="D30" s="288" t="s">
        <v>39</v>
      </c>
      <c r="E30" s="288" t="s">
        <v>38</v>
      </c>
      <c r="F30" s="288" t="s">
        <v>37</v>
      </c>
      <c r="G30" s="288" t="s">
        <v>36</v>
      </c>
      <c r="H30" s="231" t="s">
        <v>35</v>
      </c>
      <c r="J30" s="230" t="s">
        <v>5</v>
      </c>
      <c r="K30" s="288" t="s">
        <v>31</v>
      </c>
      <c r="L30" s="288" t="s">
        <v>39</v>
      </c>
      <c r="M30" s="288" t="s">
        <v>38</v>
      </c>
      <c r="N30" s="288" t="s">
        <v>37</v>
      </c>
      <c r="O30" s="288" t="s">
        <v>36</v>
      </c>
      <c r="P30" s="231" t="s">
        <v>35</v>
      </c>
      <c r="R30" s="230" t="s">
        <v>5</v>
      </c>
      <c r="S30" s="288" t="s">
        <v>31</v>
      </c>
      <c r="T30" s="288" t="s">
        <v>39</v>
      </c>
      <c r="U30" s="288" t="s">
        <v>38</v>
      </c>
      <c r="V30" s="288" t="s">
        <v>37</v>
      </c>
      <c r="W30" s="288" t="s">
        <v>36</v>
      </c>
      <c r="X30" s="231" t="s">
        <v>35</v>
      </c>
    </row>
    <row r="31" spans="2:24" ht="13.5" customHeight="1" x14ac:dyDescent="0.15">
      <c r="B31" s="288"/>
      <c r="C31" s="288"/>
      <c r="D31" s="275"/>
      <c r="E31" s="232"/>
      <c r="F31" s="288">
        <f t="shared" ref="F31:H35" si="17">E31+1</f>
        <v>1</v>
      </c>
      <c r="G31" s="288">
        <f t="shared" si="17"/>
        <v>2</v>
      </c>
      <c r="H31" s="231">
        <f>G31+1</f>
        <v>3</v>
      </c>
      <c r="J31" s="233">
        <f t="shared" ref="J31:P34" si="18">I31+1</f>
        <v>1</v>
      </c>
      <c r="K31" s="288">
        <f t="shared" si="18"/>
        <v>2</v>
      </c>
      <c r="L31" s="233">
        <f t="shared" si="18"/>
        <v>3</v>
      </c>
      <c r="M31" s="288">
        <f t="shared" si="18"/>
        <v>4</v>
      </c>
      <c r="N31" s="288">
        <f t="shared" si="18"/>
        <v>5</v>
      </c>
      <c r="O31" s="288">
        <f t="shared" si="18"/>
        <v>6</v>
      </c>
      <c r="P31" s="231">
        <f>O31+1</f>
        <v>7</v>
      </c>
      <c r="R31" s="233"/>
      <c r="S31" s="288"/>
      <c r="T31" s="288">
        <f t="shared" ref="T31:X35" si="19">S31+1</f>
        <v>1</v>
      </c>
      <c r="U31" s="288">
        <f t="shared" si="19"/>
        <v>2</v>
      </c>
      <c r="V31" s="288">
        <f t="shared" si="19"/>
        <v>3</v>
      </c>
      <c r="W31" s="288">
        <f t="shared" si="19"/>
        <v>4</v>
      </c>
      <c r="X31" s="231">
        <f>W31+1</f>
        <v>5</v>
      </c>
    </row>
    <row r="32" spans="2:24" ht="13.5" customHeight="1" x14ac:dyDescent="0.15">
      <c r="B32" s="230">
        <f>H31+1</f>
        <v>4</v>
      </c>
      <c r="C32" s="232">
        <f>B32+1</f>
        <v>5</v>
      </c>
      <c r="D32" s="232">
        <f t="shared" ref="D32:E35" si="20">C32+1</f>
        <v>6</v>
      </c>
      <c r="E32" s="232">
        <f t="shared" si="20"/>
        <v>7</v>
      </c>
      <c r="F32" s="288">
        <f t="shared" si="17"/>
        <v>8</v>
      </c>
      <c r="G32" s="288">
        <f t="shared" si="17"/>
        <v>9</v>
      </c>
      <c r="H32" s="231">
        <f>G32+1</f>
        <v>10</v>
      </c>
      <c r="J32" s="230">
        <f>P31+1</f>
        <v>8</v>
      </c>
      <c r="K32" s="288">
        <f>J32+1</f>
        <v>9</v>
      </c>
      <c r="L32" s="232">
        <f t="shared" si="18"/>
        <v>10</v>
      </c>
      <c r="M32" s="232">
        <f t="shared" si="18"/>
        <v>11</v>
      </c>
      <c r="N32" s="288">
        <f t="shared" si="18"/>
        <v>12</v>
      </c>
      <c r="O32" s="288">
        <f t="shared" si="18"/>
        <v>13</v>
      </c>
      <c r="P32" s="231">
        <f>O32+1</f>
        <v>14</v>
      </c>
      <c r="R32" s="230">
        <f>X31+1</f>
        <v>6</v>
      </c>
      <c r="S32" s="232">
        <f>R32+1</f>
        <v>7</v>
      </c>
      <c r="T32" s="232">
        <f t="shared" si="19"/>
        <v>8</v>
      </c>
      <c r="U32" s="232">
        <f t="shared" si="19"/>
        <v>9</v>
      </c>
      <c r="V32" s="288">
        <f t="shared" si="19"/>
        <v>10</v>
      </c>
      <c r="W32" s="288">
        <f t="shared" si="19"/>
        <v>11</v>
      </c>
      <c r="X32" s="231">
        <f>W32+1</f>
        <v>12</v>
      </c>
    </row>
    <row r="33" spans="2:24" ht="13.5" customHeight="1" x14ac:dyDescent="0.15">
      <c r="B33" s="230">
        <f>H32+1</f>
        <v>11</v>
      </c>
      <c r="C33" s="233">
        <f>B33+1</f>
        <v>12</v>
      </c>
      <c r="D33" s="288">
        <f t="shared" si="20"/>
        <v>13</v>
      </c>
      <c r="E33" s="288">
        <f t="shared" si="20"/>
        <v>14</v>
      </c>
      <c r="F33" s="288">
        <f t="shared" si="17"/>
        <v>15</v>
      </c>
      <c r="G33" s="288">
        <f t="shared" si="17"/>
        <v>16</v>
      </c>
      <c r="H33" s="231">
        <f t="shared" si="17"/>
        <v>17</v>
      </c>
      <c r="J33" s="230">
        <f>P32+1</f>
        <v>15</v>
      </c>
      <c r="K33" s="288">
        <f>J33+1</f>
        <v>16</v>
      </c>
      <c r="L33" s="288">
        <f t="shared" si="18"/>
        <v>17</v>
      </c>
      <c r="M33" s="288">
        <f t="shared" si="18"/>
        <v>18</v>
      </c>
      <c r="N33" s="288">
        <f t="shared" si="18"/>
        <v>19</v>
      </c>
      <c r="O33" s="288">
        <f t="shared" si="18"/>
        <v>20</v>
      </c>
      <c r="P33" s="231">
        <f t="shared" si="18"/>
        <v>21</v>
      </c>
      <c r="R33" s="230">
        <f>X32+1</f>
        <v>13</v>
      </c>
      <c r="S33" s="288">
        <f>R33+1</f>
        <v>14</v>
      </c>
      <c r="T33" s="288">
        <f t="shared" si="19"/>
        <v>15</v>
      </c>
      <c r="U33" s="288">
        <f t="shared" si="19"/>
        <v>16</v>
      </c>
      <c r="V33" s="288">
        <f t="shared" si="19"/>
        <v>17</v>
      </c>
      <c r="W33" s="288">
        <f t="shared" si="19"/>
        <v>18</v>
      </c>
      <c r="X33" s="231">
        <f t="shared" si="19"/>
        <v>19</v>
      </c>
    </row>
    <row r="34" spans="2:24" ht="13.5" customHeight="1" x14ac:dyDescent="0.15">
      <c r="B34" s="230">
        <f>H33+1</f>
        <v>18</v>
      </c>
      <c r="C34" s="288">
        <f>B34+1</f>
        <v>19</v>
      </c>
      <c r="D34" s="288">
        <f t="shared" si="20"/>
        <v>20</v>
      </c>
      <c r="E34" s="288">
        <f t="shared" si="20"/>
        <v>21</v>
      </c>
      <c r="F34" s="288">
        <f t="shared" si="17"/>
        <v>22</v>
      </c>
      <c r="G34" s="288">
        <f t="shared" si="17"/>
        <v>23</v>
      </c>
      <c r="H34" s="231">
        <f t="shared" si="17"/>
        <v>24</v>
      </c>
      <c r="J34" s="230">
        <f>P33+1</f>
        <v>22</v>
      </c>
      <c r="K34" s="233">
        <f>J34+1</f>
        <v>23</v>
      </c>
      <c r="L34" s="288">
        <f t="shared" si="18"/>
        <v>24</v>
      </c>
      <c r="M34" s="232">
        <f t="shared" si="18"/>
        <v>25</v>
      </c>
      <c r="N34" s="288">
        <f t="shared" si="18"/>
        <v>26</v>
      </c>
      <c r="O34" s="288">
        <f t="shared" si="18"/>
        <v>27</v>
      </c>
      <c r="P34" s="231">
        <f t="shared" si="18"/>
        <v>28</v>
      </c>
      <c r="R34" s="230">
        <f>X33+1</f>
        <v>20</v>
      </c>
      <c r="S34" s="288">
        <f>R34+1</f>
        <v>21</v>
      </c>
      <c r="T34" s="288">
        <f t="shared" si="19"/>
        <v>22</v>
      </c>
      <c r="U34" s="288">
        <f t="shared" si="19"/>
        <v>23</v>
      </c>
      <c r="V34" s="288">
        <f t="shared" si="19"/>
        <v>24</v>
      </c>
      <c r="W34" s="288">
        <f t="shared" si="19"/>
        <v>25</v>
      </c>
      <c r="X34" s="231">
        <f t="shared" si="19"/>
        <v>26</v>
      </c>
    </row>
    <row r="35" spans="2:24" ht="13.5" customHeight="1" x14ac:dyDescent="0.15">
      <c r="B35" s="230">
        <f>H34+1</f>
        <v>25</v>
      </c>
      <c r="C35" s="288">
        <f t="shared" ref="C35" si="21">B35+1</f>
        <v>26</v>
      </c>
      <c r="D35" s="288">
        <f t="shared" si="20"/>
        <v>27</v>
      </c>
      <c r="E35" s="288">
        <f t="shared" si="20"/>
        <v>28</v>
      </c>
      <c r="F35" s="288">
        <f t="shared" si="17"/>
        <v>29</v>
      </c>
      <c r="G35" s="288">
        <f t="shared" si="17"/>
        <v>30</v>
      </c>
      <c r="H35" s="294">
        <f t="shared" si="17"/>
        <v>31</v>
      </c>
      <c r="J35" s="230">
        <f>P34+1</f>
        <v>29</v>
      </c>
      <c r="K35" s="288">
        <f t="shared" ref="K35" si="22">J35+1</f>
        <v>30</v>
      </c>
      <c r="L35" s="288"/>
      <c r="M35" s="288"/>
      <c r="N35" s="288"/>
      <c r="O35" s="288"/>
      <c r="P35" s="231"/>
      <c r="R35" s="230">
        <f>X34+1</f>
        <v>27</v>
      </c>
      <c r="S35" s="232">
        <f t="shared" ref="S35" si="23">R35+1</f>
        <v>28</v>
      </c>
      <c r="T35" s="276">
        <f t="shared" si="19"/>
        <v>29</v>
      </c>
      <c r="U35" s="276">
        <f t="shared" si="19"/>
        <v>30</v>
      </c>
      <c r="V35" s="276">
        <f t="shared" si="19"/>
        <v>31</v>
      </c>
      <c r="W35" s="276"/>
      <c r="X35" s="231"/>
    </row>
    <row r="36" spans="2:24" ht="13.5" customHeight="1" x14ac:dyDescent="0.15">
      <c r="B36" s="230"/>
      <c r="C36" s="288"/>
      <c r="D36" s="288"/>
      <c r="E36" s="288"/>
      <c r="F36" s="288"/>
      <c r="G36" s="288"/>
      <c r="H36" s="231"/>
      <c r="J36" s="230"/>
      <c r="K36" s="288"/>
      <c r="L36" s="288"/>
      <c r="M36" s="288"/>
      <c r="N36" s="288"/>
      <c r="O36" s="288"/>
      <c r="P36" s="231"/>
      <c r="R36" s="230"/>
      <c r="S36" s="288"/>
      <c r="T36" s="288"/>
      <c r="U36" s="288"/>
      <c r="V36" s="288"/>
      <c r="W36" s="288"/>
      <c r="X36" s="231"/>
    </row>
    <row r="37" spans="2:24" ht="13.5" customHeight="1" x14ac:dyDescent="0.15">
      <c r="B37" s="431" t="s">
        <v>34</v>
      </c>
      <c r="C37" s="432"/>
      <c r="D37" s="430">
        <f>COUNT(C31:G36)-1</f>
        <v>21</v>
      </c>
      <c r="E37" s="430"/>
      <c r="F37" s="289" t="s">
        <v>5</v>
      </c>
      <c r="G37" s="289"/>
      <c r="H37" s="234"/>
      <c r="J37" s="431" t="s">
        <v>34</v>
      </c>
      <c r="K37" s="433"/>
      <c r="L37" s="430">
        <f>COUNT(K31:O36)-2</f>
        <v>19</v>
      </c>
      <c r="M37" s="430"/>
      <c r="N37" s="289" t="s">
        <v>5</v>
      </c>
      <c r="O37" s="289"/>
      <c r="P37" s="234"/>
      <c r="R37" s="431" t="s">
        <v>34</v>
      </c>
      <c r="S37" s="432"/>
      <c r="T37" s="430">
        <f>COUNT(S31:W36)-3</f>
        <v>20</v>
      </c>
      <c r="U37" s="430"/>
      <c r="V37" s="289" t="s">
        <v>5</v>
      </c>
      <c r="W37" s="289"/>
      <c r="X37" s="234"/>
    </row>
    <row r="38" spans="2:24" ht="13.5" customHeight="1" x14ac:dyDescent="0.15">
      <c r="B38" s="424" t="s">
        <v>33</v>
      </c>
      <c r="C38" s="425"/>
      <c r="D38" s="426">
        <f>31-D37</f>
        <v>10</v>
      </c>
      <c r="E38" s="425"/>
      <c r="F38" s="290" t="s">
        <v>5</v>
      </c>
      <c r="G38" s="290"/>
      <c r="H38" s="239"/>
      <c r="J38" s="424" t="s">
        <v>33</v>
      </c>
      <c r="K38" s="427"/>
      <c r="L38" s="426">
        <f>30-L37</f>
        <v>11</v>
      </c>
      <c r="M38" s="426"/>
      <c r="N38" s="290" t="s">
        <v>5</v>
      </c>
      <c r="O38" s="290"/>
      <c r="P38" s="239"/>
      <c r="R38" s="424" t="s">
        <v>33</v>
      </c>
      <c r="S38" s="427"/>
      <c r="T38" s="426">
        <f>31-T37</f>
        <v>11</v>
      </c>
      <c r="U38" s="426"/>
      <c r="V38" s="290" t="s">
        <v>5</v>
      </c>
      <c r="W38" s="290"/>
      <c r="X38" s="239"/>
    </row>
    <row r="39" spans="2:24" ht="13.5" customHeight="1" x14ac:dyDescent="0.15"/>
    <row r="40" spans="2:24" ht="13.5" customHeight="1" x14ac:dyDescent="0.15">
      <c r="B40" s="229"/>
    </row>
    <row r="41" spans="2:24" ht="13.5" customHeight="1" x14ac:dyDescent="0.15">
      <c r="B41" s="429" t="s">
        <v>42</v>
      </c>
      <c r="C41" s="429"/>
      <c r="D41" s="429"/>
      <c r="E41" s="429"/>
      <c r="F41" s="429"/>
      <c r="G41" s="429"/>
      <c r="H41" s="429"/>
      <c r="J41" s="429" t="s">
        <v>41</v>
      </c>
      <c r="K41" s="429"/>
      <c r="L41" s="429"/>
      <c r="M41" s="429"/>
      <c r="N41" s="429"/>
      <c r="O41" s="429"/>
      <c r="P41" s="429"/>
      <c r="R41" s="429" t="s">
        <v>40</v>
      </c>
      <c r="S41" s="429"/>
      <c r="T41" s="429"/>
      <c r="U41" s="429"/>
      <c r="V41" s="429"/>
      <c r="W41" s="429"/>
      <c r="X41" s="429"/>
    </row>
    <row r="42" spans="2:24" ht="13.5" customHeight="1" x14ac:dyDescent="0.15">
      <c r="B42" s="230" t="s">
        <v>5</v>
      </c>
      <c r="C42" s="288" t="s">
        <v>31</v>
      </c>
      <c r="D42" s="288" t="s">
        <v>39</v>
      </c>
      <c r="E42" s="288" t="s">
        <v>38</v>
      </c>
      <c r="F42" s="288" t="s">
        <v>37</v>
      </c>
      <c r="G42" s="288" t="s">
        <v>36</v>
      </c>
      <c r="H42" s="231" t="s">
        <v>35</v>
      </c>
      <c r="J42" s="230" t="s">
        <v>5</v>
      </c>
      <c r="K42" s="288" t="s">
        <v>31</v>
      </c>
      <c r="L42" s="288" t="s">
        <v>39</v>
      </c>
      <c r="M42" s="288" t="s">
        <v>38</v>
      </c>
      <c r="N42" s="288" t="s">
        <v>37</v>
      </c>
      <c r="O42" s="288" t="s">
        <v>36</v>
      </c>
      <c r="P42" s="231" t="s">
        <v>35</v>
      </c>
      <c r="R42" s="230" t="s">
        <v>5</v>
      </c>
      <c r="S42" s="288" t="s">
        <v>31</v>
      </c>
      <c r="T42" s="288" t="s">
        <v>39</v>
      </c>
      <c r="U42" s="288" t="s">
        <v>38</v>
      </c>
      <c r="V42" s="288" t="s">
        <v>37</v>
      </c>
      <c r="W42" s="288" t="s">
        <v>36</v>
      </c>
      <c r="X42" s="231" t="s">
        <v>35</v>
      </c>
    </row>
    <row r="43" spans="2:24" ht="13.5" customHeight="1" x14ac:dyDescent="0.15">
      <c r="B43" s="233"/>
      <c r="C43" s="233"/>
      <c r="D43" s="276"/>
      <c r="E43" s="233"/>
      <c r="F43" s="276"/>
      <c r="G43" s="276">
        <f t="shared" ref="G43:H47" si="24">F43+1</f>
        <v>1</v>
      </c>
      <c r="H43" s="231">
        <f>G43+1</f>
        <v>2</v>
      </c>
      <c r="J43" s="288"/>
      <c r="K43" s="232">
        <f>J43+1</f>
        <v>1</v>
      </c>
      <c r="L43" s="232">
        <f t="shared" ref="L43:P46" si="25">K43+1</f>
        <v>2</v>
      </c>
      <c r="M43" s="232">
        <f t="shared" si="25"/>
        <v>3</v>
      </c>
      <c r="N43" s="288">
        <f t="shared" si="25"/>
        <v>4</v>
      </c>
      <c r="O43" s="288">
        <f t="shared" si="25"/>
        <v>5</v>
      </c>
      <c r="P43" s="231">
        <f>O43+1</f>
        <v>6</v>
      </c>
      <c r="R43" s="288"/>
      <c r="S43" s="232">
        <f>R43+1</f>
        <v>1</v>
      </c>
      <c r="T43" s="232">
        <f t="shared" ref="T43:X47" si="26">S43+1</f>
        <v>2</v>
      </c>
      <c r="U43" s="232">
        <f t="shared" si="26"/>
        <v>3</v>
      </c>
      <c r="V43" s="288">
        <f t="shared" si="26"/>
        <v>4</v>
      </c>
      <c r="W43" s="288">
        <f t="shared" si="26"/>
        <v>5</v>
      </c>
      <c r="X43" s="231">
        <f>W43+1</f>
        <v>6</v>
      </c>
    </row>
    <row r="44" spans="2:24" ht="13.5" customHeight="1" x14ac:dyDescent="0.15">
      <c r="B44" s="230">
        <f>H43+1</f>
        <v>3</v>
      </c>
      <c r="C44" s="232">
        <f t="shared" ref="C44:F47" si="27">B44+1</f>
        <v>4</v>
      </c>
      <c r="D44" s="232">
        <f t="shared" si="27"/>
        <v>5</v>
      </c>
      <c r="E44" s="232">
        <f t="shared" si="27"/>
        <v>6</v>
      </c>
      <c r="F44" s="288">
        <f t="shared" si="27"/>
        <v>7</v>
      </c>
      <c r="G44" s="288">
        <f t="shared" si="24"/>
        <v>8</v>
      </c>
      <c r="H44" s="231">
        <f>G44+1</f>
        <v>9</v>
      </c>
      <c r="J44" s="230">
        <f>P43+1</f>
        <v>7</v>
      </c>
      <c r="K44" s="232">
        <f>J44+1</f>
        <v>8</v>
      </c>
      <c r="L44" s="232">
        <f t="shared" si="25"/>
        <v>9</v>
      </c>
      <c r="M44" s="232">
        <f t="shared" si="25"/>
        <v>10</v>
      </c>
      <c r="N44" s="233">
        <f t="shared" si="25"/>
        <v>11</v>
      </c>
      <c r="O44" s="288">
        <f t="shared" si="25"/>
        <v>12</v>
      </c>
      <c r="P44" s="231">
        <f>O44+1</f>
        <v>13</v>
      </c>
      <c r="R44" s="230">
        <f>X43+1</f>
        <v>7</v>
      </c>
      <c r="S44" s="232">
        <f>R44+1</f>
        <v>8</v>
      </c>
      <c r="T44" s="232">
        <f t="shared" si="26"/>
        <v>9</v>
      </c>
      <c r="U44" s="232">
        <f t="shared" si="26"/>
        <v>10</v>
      </c>
      <c r="V44" s="288">
        <f t="shared" si="26"/>
        <v>11</v>
      </c>
      <c r="W44" s="288">
        <f t="shared" si="26"/>
        <v>12</v>
      </c>
      <c r="X44" s="231">
        <f>W44+1</f>
        <v>13</v>
      </c>
    </row>
    <row r="45" spans="2:24" ht="13.5" customHeight="1" x14ac:dyDescent="0.15">
      <c r="B45" s="230">
        <f>H44+1</f>
        <v>10</v>
      </c>
      <c r="C45" s="233">
        <f>B45+1</f>
        <v>11</v>
      </c>
      <c r="D45" s="288">
        <f t="shared" si="27"/>
        <v>12</v>
      </c>
      <c r="E45" s="288">
        <f t="shared" si="27"/>
        <v>13</v>
      </c>
      <c r="F45" s="288">
        <f t="shared" si="27"/>
        <v>14</v>
      </c>
      <c r="G45" s="288">
        <f t="shared" si="24"/>
        <v>15</v>
      </c>
      <c r="H45" s="231">
        <f t="shared" si="24"/>
        <v>16</v>
      </c>
      <c r="J45" s="230">
        <f>P44+1</f>
        <v>14</v>
      </c>
      <c r="K45" s="232">
        <f>J45+1</f>
        <v>15</v>
      </c>
      <c r="L45" s="232">
        <f t="shared" si="25"/>
        <v>16</v>
      </c>
      <c r="M45" s="288">
        <f t="shared" si="25"/>
        <v>17</v>
      </c>
      <c r="N45" s="288">
        <f t="shared" si="25"/>
        <v>18</v>
      </c>
      <c r="O45" s="288">
        <f t="shared" si="25"/>
        <v>19</v>
      </c>
      <c r="P45" s="231">
        <f t="shared" si="25"/>
        <v>20</v>
      </c>
      <c r="R45" s="230">
        <f>X44+1</f>
        <v>14</v>
      </c>
      <c r="S45" s="288">
        <f>R45+1</f>
        <v>15</v>
      </c>
      <c r="T45" s="288">
        <f t="shared" si="26"/>
        <v>16</v>
      </c>
      <c r="U45" s="288">
        <f t="shared" si="26"/>
        <v>17</v>
      </c>
      <c r="V45" s="288">
        <f t="shared" si="26"/>
        <v>18</v>
      </c>
      <c r="W45" s="288">
        <f t="shared" si="26"/>
        <v>19</v>
      </c>
      <c r="X45" s="231">
        <f>W45+1</f>
        <v>20</v>
      </c>
    </row>
    <row r="46" spans="2:24" ht="13.5" customHeight="1" x14ac:dyDescent="0.15">
      <c r="B46" s="230">
        <f>H45+1</f>
        <v>17</v>
      </c>
      <c r="C46" s="288">
        <f>B46+1</f>
        <v>18</v>
      </c>
      <c r="D46" s="288">
        <f t="shared" si="27"/>
        <v>19</v>
      </c>
      <c r="E46" s="288">
        <f t="shared" si="27"/>
        <v>20</v>
      </c>
      <c r="F46" s="288">
        <f t="shared" si="27"/>
        <v>21</v>
      </c>
      <c r="G46" s="288">
        <f t="shared" si="24"/>
        <v>22</v>
      </c>
      <c r="H46" s="231">
        <f t="shared" si="24"/>
        <v>23</v>
      </c>
      <c r="J46" s="230">
        <f>P45+1</f>
        <v>21</v>
      </c>
      <c r="K46" s="232">
        <f>J46+1</f>
        <v>22</v>
      </c>
      <c r="L46" s="233">
        <f t="shared" si="25"/>
        <v>23</v>
      </c>
      <c r="M46" s="288">
        <f t="shared" si="25"/>
        <v>24</v>
      </c>
      <c r="N46" s="288">
        <f t="shared" si="25"/>
        <v>25</v>
      </c>
      <c r="O46" s="288">
        <f t="shared" si="25"/>
        <v>26</v>
      </c>
      <c r="P46" s="231">
        <f>O46+1</f>
        <v>27</v>
      </c>
      <c r="R46" s="230">
        <f>X45+1</f>
        <v>21</v>
      </c>
      <c r="S46" s="233">
        <f>R46+1</f>
        <v>22</v>
      </c>
      <c r="T46" s="288">
        <f t="shared" si="26"/>
        <v>23</v>
      </c>
      <c r="U46" s="288">
        <f t="shared" si="26"/>
        <v>24</v>
      </c>
      <c r="V46" s="288">
        <f t="shared" si="26"/>
        <v>25</v>
      </c>
      <c r="W46" s="288">
        <f t="shared" si="26"/>
        <v>26</v>
      </c>
      <c r="X46" s="231">
        <f t="shared" si="26"/>
        <v>27</v>
      </c>
    </row>
    <row r="47" spans="2:24" ht="13.5" customHeight="1" x14ac:dyDescent="0.15">
      <c r="B47" s="230">
        <f>H46+1</f>
        <v>24</v>
      </c>
      <c r="C47" s="288">
        <f t="shared" ref="C47" si="28">B47+1</f>
        <v>25</v>
      </c>
      <c r="D47" s="288">
        <f t="shared" si="27"/>
        <v>26</v>
      </c>
      <c r="E47" s="232">
        <f t="shared" si="27"/>
        <v>27</v>
      </c>
      <c r="F47" s="232">
        <f t="shared" si="27"/>
        <v>28</v>
      </c>
      <c r="G47" s="232">
        <f t="shared" si="24"/>
        <v>29</v>
      </c>
      <c r="H47" s="231">
        <f t="shared" si="24"/>
        <v>30</v>
      </c>
      <c r="J47" s="230">
        <f>P46+1</f>
        <v>28</v>
      </c>
      <c r="K47" s="232"/>
      <c r="L47" s="232"/>
      <c r="M47" s="288"/>
      <c r="N47" s="288"/>
      <c r="O47" s="288"/>
      <c r="P47" s="231"/>
      <c r="R47" s="230">
        <f>X46+1</f>
        <v>28</v>
      </c>
      <c r="S47" s="288">
        <f t="shared" ref="S47" si="29">R47+1</f>
        <v>29</v>
      </c>
      <c r="T47" s="288">
        <f t="shared" si="26"/>
        <v>30</v>
      </c>
      <c r="U47" s="288">
        <f t="shared" si="26"/>
        <v>31</v>
      </c>
      <c r="V47" s="288"/>
      <c r="W47" s="288"/>
      <c r="X47" s="231"/>
    </row>
    <row r="48" spans="2:24" ht="13.5" customHeight="1" x14ac:dyDescent="0.15">
      <c r="B48" s="230">
        <f>H47+1</f>
        <v>31</v>
      </c>
      <c r="C48" s="288"/>
      <c r="D48" s="288"/>
      <c r="E48" s="288"/>
      <c r="F48" s="288"/>
      <c r="G48" s="288"/>
      <c r="H48" s="231"/>
      <c r="J48" s="230"/>
      <c r="K48" s="288"/>
      <c r="L48" s="288"/>
      <c r="M48" s="288"/>
      <c r="N48" s="288"/>
      <c r="O48" s="288"/>
      <c r="P48" s="231"/>
      <c r="R48" s="230"/>
      <c r="S48" s="288"/>
      <c r="T48" s="288"/>
      <c r="U48" s="288"/>
      <c r="V48" s="288"/>
      <c r="W48" s="288"/>
      <c r="X48" s="231"/>
    </row>
    <row r="49" spans="1:33" ht="13.5" customHeight="1" x14ac:dyDescent="0.15">
      <c r="B49" s="431" t="s">
        <v>34</v>
      </c>
      <c r="C49" s="432"/>
      <c r="D49" s="430">
        <f>COUNT(C43:G48)-2</f>
        <v>19</v>
      </c>
      <c r="E49" s="430"/>
      <c r="F49" s="289" t="s">
        <v>5</v>
      </c>
      <c r="G49" s="289"/>
      <c r="H49" s="234"/>
      <c r="J49" s="431" t="s">
        <v>34</v>
      </c>
      <c r="K49" s="432"/>
      <c r="L49" s="430">
        <f>COUNT(K43:O48)-2</f>
        <v>18</v>
      </c>
      <c r="M49" s="430"/>
      <c r="N49" s="289" t="s">
        <v>5</v>
      </c>
      <c r="O49" s="289"/>
      <c r="P49" s="234"/>
      <c r="R49" s="431" t="s">
        <v>34</v>
      </c>
      <c r="S49" s="432"/>
      <c r="T49" s="430">
        <f>COUNT(S43:W48)-1</f>
        <v>22</v>
      </c>
      <c r="U49" s="430"/>
      <c r="V49" s="289" t="s">
        <v>5</v>
      </c>
      <c r="W49" s="289"/>
      <c r="X49" s="234"/>
    </row>
    <row r="50" spans="1:33" ht="13.5" customHeight="1" x14ac:dyDescent="0.15">
      <c r="B50" s="424" t="s">
        <v>33</v>
      </c>
      <c r="C50" s="427"/>
      <c r="D50" s="426">
        <f>31-D49</f>
        <v>12</v>
      </c>
      <c r="E50" s="426"/>
      <c r="F50" s="290" t="s">
        <v>5</v>
      </c>
      <c r="G50" s="290"/>
      <c r="H50" s="239"/>
      <c r="J50" s="424" t="s">
        <v>33</v>
      </c>
      <c r="K50" s="427"/>
      <c r="L50" s="426">
        <f>28-L49</f>
        <v>10</v>
      </c>
      <c r="M50" s="426"/>
      <c r="N50" s="290" t="s">
        <v>5</v>
      </c>
      <c r="O50" s="290"/>
      <c r="P50" s="239"/>
      <c r="R50" s="424" t="s">
        <v>33</v>
      </c>
      <c r="S50" s="427"/>
      <c r="T50" s="426">
        <f>31-T49</f>
        <v>9</v>
      </c>
      <c r="U50" s="426"/>
      <c r="V50" s="290" t="s">
        <v>5</v>
      </c>
      <c r="W50" s="290"/>
      <c r="X50" s="239"/>
    </row>
    <row r="51" spans="1:33" ht="13.5" customHeight="1" x14ac:dyDescent="0.15">
      <c r="B51" s="434"/>
      <c r="C51" s="434"/>
      <c r="D51" s="435"/>
      <c r="E51" s="435"/>
      <c r="F51" s="277"/>
      <c r="G51" s="277"/>
      <c r="H51" s="236"/>
    </row>
    <row r="52" spans="1:33" ht="13.5" customHeight="1" x14ac:dyDescent="0.15"/>
    <row r="53" spans="1:33" ht="13.5" customHeight="1" x14ac:dyDescent="0.15">
      <c r="B53" s="428" t="s">
        <v>266</v>
      </c>
      <c r="C53" s="428"/>
      <c r="D53" s="428"/>
      <c r="E53" s="428"/>
      <c r="F53" s="428"/>
      <c r="H53" s="243"/>
      <c r="I53" s="243"/>
      <c r="J53" s="240"/>
      <c r="S53" s="241"/>
    </row>
    <row r="54" spans="1:33" ht="13.5" customHeight="1" x14ac:dyDescent="0.15">
      <c r="B54" s="428" t="s">
        <v>34</v>
      </c>
      <c r="C54" s="428"/>
      <c r="D54" s="428">
        <f>SUM(D13,L13,T13,D25,L25,T25,D37,L37,T37,D49,L49,T49)</f>
        <v>241</v>
      </c>
      <c r="E54" s="428"/>
      <c r="F54" s="291" t="s">
        <v>5</v>
      </c>
      <c r="H54" s="243"/>
      <c r="I54" s="243"/>
      <c r="J54" s="428"/>
      <c r="K54" s="428"/>
      <c r="L54" s="436"/>
      <c r="M54" s="436"/>
      <c r="N54" s="291"/>
      <c r="O54" s="242"/>
      <c r="S54" s="428"/>
      <c r="T54" s="428"/>
      <c r="U54" s="436"/>
      <c r="V54" s="436"/>
      <c r="W54" s="291"/>
      <c r="X54" s="242"/>
    </row>
    <row r="55" spans="1:33" ht="13.5" customHeight="1" x14ac:dyDescent="0.15">
      <c r="B55" s="426" t="s">
        <v>33</v>
      </c>
      <c r="C55" s="426"/>
      <c r="D55" s="426">
        <f>SUM(D14,L14,T14,+D26+L26+T26,D38,L38,T38,D50,L50,T50)</f>
        <v>124</v>
      </c>
      <c r="E55" s="426"/>
      <c r="F55" s="290" t="s">
        <v>5</v>
      </c>
      <c r="H55" s="244"/>
      <c r="I55" s="244"/>
      <c r="J55" s="428"/>
      <c r="K55" s="428"/>
      <c r="L55" s="436"/>
      <c r="M55" s="436"/>
      <c r="N55" s="291"/>
      <c r="O55" s="242"/>
      <c r="S55" s="428"/>
      <c r="T55" s="428"/>
      <c r="U55" s="436"/>
      <c r="V55" s="436"/>
      <c r="W55" s="291"/>
      <c r="X55" s="242"/>
    </row>
    <row r="56" spans="1:33" ht="13.5" customHeight="1" x14ac:dyDescent="0.15">
      <c r="B56" s="428" t="s">
        <v>20</v>
      </c>
      <c r="C56" s="428"/>
      <c r="D56" s="428">
        <f>D54+D55</f>
        <v>365</v>
      </c>
      <c r="E56" s="428"/>
      <c r="F56" s="291" t="s">
        <v>5</v>
      </c>
      <c r="H56" s="244"/>
      <c r="I56" s="244"/>
      <c r="J56" s="244"/>
      <c r="K56" s="244"/>
      <c r="L56" s="277"/>
      <c r="M56" s="245"/>
    </row>
    <row r="57" spans="1:33" ht="13.5" customHeight="1" x14ac:dyDescent="0.15">
      <c r="B57" s="291"/>
      <c r="C57" s="291"/>
      <c r="D57" s="291"/>
      <c r="E57" s="291"/>
      <c r="F57" s="291"/>
      <c r="H57" s="244"/>
      <c r="I57" s="244"/>
      <c r="J57" s="244"/>
      <c r="K57" s="244"/>
      <c r="L57" s="277"/>
      <c r="M57" s="245"/>
    </row>
    <row r="58" spans="1:33" ht="13.5" customHeight="1" x14ac:dyDescent="0.15"/>
    <row r="59" spans="1:33" ht="13.5" customHeight="1" x14ac:dyDescent="0.15">
      <c r="A59" s="224" t="s">
        <v>267</v>
      </c>
    </row>
    <row r="60" spans="1:33" ht="13.5" customHeight="1" x14ac:dyDescent="0.15">
      <c r="A60" s="224"/>
    </row>
    <row r="61" spans="1:33" ht="13.5" customHeight="1" x14ac:dyDescent="0.15">
      <c r="B61" s="229" t="s">
        <v>268</v>
      </c>
    </row>
    <row r="62" spans="1:33" ht="13.5" customHeight="1" x14ac:dyDescent="0.15">
      <c r="B62" s="429" t="s">
        <v>51</v>
      </c>
      <c r="C62" s="429"/>
      <c r="D62" s="429"/>
      <c r="E62" s="429"/>
      <c r="F62" s="429"/>
      <c r="G62" s="429"/>
      <c r="H62" s="429"/>
      <c r="J62" s="429" t="s">
        <v>50</v>
      </c>
      <c r="K62" s="429"/>
      <c r="L62" s="429"/>
      <c r="M62" s="429"/>
      <c r="N62" s="429"/>
      <c r="O62" s="429"/>
      <c r="P62" s="429"/>
      <c r="R62" s="429" t="s">
        <v>49</v>
      </c>
      <c r="S62" s="429"/>
      <c r="T62" s="429"/>
      <c r="U62" s="429"/>
      <c r="V62" s="429"/>
      <c r="W62" s="429"/>
      <c r="X62" s="429"/>
    </row>
    <row r="63" spans="1:33" ht="13.5" customHeight="1" x14ac:dyDescent="0.15">
      <c r="B63" s="230" t="s">
        <v>5</v>
      </c>
      <c r="C63" s="288" t="s">
        <v>31</v>
      </c>
      <c r="D63" s="288" t="s">
        <v>39</v>
      </c>
      <c r="E63" s="288" t="s">
        <v>38</v>
      </c>
      <c r="F63" s="288" t="s">
        <v>37</v>
      </c>
      <c r="G63" s="288" t="s">
        <v>36</v>
      </c>
      <c r="H63" s="231" t="s">
        <v>35</v>
      </c>
      <c r="J63" s="230" t="s">
        <v>5</v>
      </c>
      <c r="K63" s="288" t="s">
        <v>31</v>
      </c>
      <c r="L63" s="288" t="s">
        <v>39</v>
      </c>
      <c r="M63" s="288" t="s">
        <v>38</v>
      </c>
      <c r="N63" s="288" t="s">
        <v>37</v>
      </c>
      <c r="O63" s="288" t="s">
        <v>36</v>
      </c>
      <c r="P63" s="231" t="s">
        <v>35</v>
      </c>
      <c r="R63" s="230" t="s">
        <v>5</v>
      </c>
      <c r="S63" s="288" t="s">
        <v>31</v>
      </c>
      <c r="T63" s="288" t="s">
        <v>39</v>
      </c>
      <c r="U63" s="288" t="s">
        <v>38</v>
      </c>
      <c r="V63" s="288" t="s">
        <v>37</v>
      </c>
      <c r="W63" s="288" t="s">
        <v>36</v>
      </c>
      <c r="X63" s="231" t="s">
        <v>35</v>
      </c>
    </row>
    <row r="64" spans="1:33" ht="13.5" customHeight="1" x14ac:dyDescent="0.15">
      <c r="B64" s="288"/>
      <c r="C64" s="288"/>
      <c r="D64" s="232"/>
      <c r="E64" s="232"/>
      <c r="F64" s="288">
        <f t="shared" ref="F64:H68" si="30">E64+1</f>
        <v>1</v>
      </c>
      <c r="G64" s="288">
        <f t="shared" si="30"/>
        <v>2</v>
      </c>
      <c r="H64" s="231">
        <f>G64+1</f>
        <v>3</v>
      </c>
      <c r="J64" s="288"/>
      <c r="K64" s="288"/>
      <c r="L64" s="288"/>
      <c r="M64" s="233"/>
      <c r="N64" s="288"/>
      <c r="O64" s="288"/>
      <c r="P64" s="231">
        <f>O64+1</f>
        <v>1</v>
      </c>
      <c r="R64" s="233"/>
      <c r="S64" s="288"/>
      <c r="T64" s="288">
        <f t="shared" ref="T64:X68" si="31">S64+1</f>
        <v>1</v>
      </c>
      <c r="U64" s="288">
        <f t="shared" si="31"/>
        <v>2</v>
      </c>
      <c r="V64" s="288">
        <f t="shared" si="31"/>
        <v>3</v>
      </c>
      <c r="W64" s="288">
        <f t="shared" si="31"/>
        <v>4</v>
      </c>
      <c r="X64" s="231">
        <f>W64+1</f>
        <v>5</v>
      </c>
      <c r="AA64" s="288"/>
      <c r="AB64" s="288">
        <f t="shared" ref="AB64:AG69" si="32">AA64+1</f>
        <v>1</v>
      </c>
      <c r="AC64" s="288">
        <f t="shared" si="32"/>
        <v>2</v>
      </c>
      <c r="AD64" s="288">
        <f t="shared" si="32"/>
        <v>3</v>
      </c>
      <c r="AE64" s="288">
        <f t="shared" si="32"/>
        <v>4</v>
      </c>
      <c r="AF64" s="288">
        <f t="shared" si="32"/>
        <v>5</v>
      </c>
      <c r="AG64" s="231">
        <f>AF64+1</f>
        <v>6</v>
      </c>
    </row>
    <row r="65" spans="2:33" ht="13.5" customHeight="1" x14ac:dyDescent="0.15">
      <c r="B65" s="230">
        <f>H64+1</f>
        <v>4</v>
      </c>
      <c r="C65" s="232">
        <f>B65+1</f>
        <v>5</v>
      </c>
      <c r="D65" s="232">
        <f t="shared" ref="D65:E68" si="33">C65+1</f>
        <v>6</v>
      </c>
      <c r="E65" s="232">
        <f t="shared" si="33"/>
        <v>7</v>
      </c>
      <c r="F65" s="288">
        <f t="shared" si="30"/>
        <v>8</v>
      </c>
      <c r="G65" s="288">
        <f t="shared" si="30"/>
        <v>9</v>
      </c>
      <c r="H65" s="231">
        <f>G65+1</f>
        <v>10</v>
      </c>
      <c r="J65" s="230">
        <f>P64+1</f>
        <v>2</v>
      </c>
      <c r="K65" s="233">
        <f>J65+1</f>
        <v>3</v>
      </c>
      <c r="L65" s="233">
        <f t="shared" ref="L65:P68" si="34">K65+1</f>
        <v>4</v>
      </c>
      <c r="M65" s="233">
        <f t="shared" si="34"/>
        <v>5</v>
      </c>
      <c r="N65" s="288">
        <f t="shared" si="34"/>
        <v>6</v>
      </c>
      <c r="O65" s="288">
        <f t="shared" si="34"/>
        <v>7</v>
      </c>
      <c r="P65" s="231">
        <f>O65+1</f>
        <v>8</v>
      </c>
      <c r="R65" s="230">
        <f>X64+1</f>
        <v>6</v>
      </c>
      <c r="S65" s="232">
        <f>R65+1</f>
        <v>7</v>
      </c>
      <c r="T65" s="232">
        <f t="shared" si="31"/>
        <v>8</v>
      </c>
      <c r="U65" s="232">
        <f t="shared" si="31"/>
        <v>9</v>
      </c>
      <c r="V65" s="288">
        <f t="shared" si="31"/>
        <v>10</v>
      </c>
      <c r="W65" s="288">
        <f t="shared" si="31"/>
        <v>11</v>
      </c>
      <c r="X65" s="231">
        <f>W65+1</f>
        <v>12</v>
      </c>
      <c r="AA65" s="230">
        <f>AG64+1</f>
        <v>7</v>
      </c>
      <c r="AB65" s="232">
        <f>AA65+1</f>
        <v>8</v>
      </c>
      <c r="AC65" s="232">
        <f t="shared" si="32"/>
        <v>9</v>
      </c>
      <c r="AD65" s="232">
        <f t="shared" si="32"/>
        <v>10</v>
      </c>
      <c r="AE65" s="288">
        <f t="shared" si="32"/>
        <v>11</v>
      </c>
      <c r="AF65" s="288">
        <f t="shared" si="32"/>
        <v>12</v>
      </c>
      <c r="AG65" s="231">
        <f>AF65+1</f>
        <v>13</v>
      </c>
    </row>
    <row r="66" spans="2:33" ht="13.5" customHeight="1" x14ac:dyDescent="0.15">
      <c r="B66" s="230">
        <f>H65+1</f>
        <v>11</v>
      </c>
      <c r="C66" s="288">
        <f>B66+1</f>
        <v>12</v>
      </c>
      <c r="D66" s="288">
        <f t="shared" si="33"/>
        <v>13</v>
      </c>
      <c r="E66" s="288">
        <f t="shared" si="33"/>
        <v>14</v>
      </c>
      <c r="F66" s="288">
        <f t="shared" si="30"/>
        <v>15</v>
      </c>
      <c r="G66" s="288">
        <f t="shared" si="30"/>
        <v>16</v>
      </c>
      <c r="H66" s="231">
        <f>G66+1</f>
        <v>17</v>
      </c>
      <c r="J66" s="230">
        <f>P65+1</f>
        <v>9</v>
      </c>
      <c r="K66" s="288">
        <f>J66+1</f>
        <v>10</v>
      </c>
      <c r="L66" s="288">
        <f t="shared" si="34"/>
        <v>11</v>
      </c>
      <c r="M66" s="288">
        <f t="shared" si="34"/>
        <v>12</v>
      </c>
      <c r="N66" s="288">
        <f t="shared" si="34"/>
        <v>13</v>
      </c>
      <c r="O66" s="288">
        <f t="shared" si="34"/>
        <v>14</v>
      </c>
      <c r="P66" s="231">
        <f t="shared" si="34"/>
        <v>15</v>
      </c>
      <c r="R66" s="230">
        <f>X65+1</f>
        <v>13</v>
      </c>
      <c r="S66" s="288">
        <f>R66+1</f>
        <v>14</v>
      </c>
      <c r="T66" s="288">
        <f t="shared" si="31"/>
        <v>15</v>
      </c>
      <c r="U66" s="288">
        <f t="shared" si="31"/>
        <v>16</v>
      </c>
      <c r="V66" s="288">
        <f t="shared" si="31"/>
        <v>17</v>
      </c>
      <c r="W66" s="288">
        <f t="shared" si="31"/>
        <v>18</v>
      </c>
      <c r="X66" s="231">
        <f t="shared" si="31"/>
        <v>19</v>
      </c>
      <c r="AA66" s="230">
        <f>AG65+1</f>
        <v>14</v>
      </c>
      <c r="AB66" s="288">
        <f>AA66+1</f>
        <v>15</v>
      </c>
      <c r="AC66" s="288">
        <f t="shared" si="32"/>
        <v>16</v>
      </c>
      <c r="AD66" s="288">
        <f t="shared" si="32"/>
        <v>17</v>
      </c>
      <c r="AE66" s="288">
        <f t="shared" si="32"/>
        <v>18</v>
      </c>
      <c r="AF66" s="288">
        <f t="shared" si="32"/>
        <v>19</v>
      </c>
      <c r="AG66" s="231">
        <f t="shared" si="32"/>
        <v>20</v>
      </c>
    </row>
    <row r="67" spans="2:33" ht="13.5" customHeight="1" x14ac:dyDescent="0.15">
      <c r="B67" s="230">
        <f>H66+1</f>
        <v>18</v>
      </c>
      <c r="C67" s="288">
        <f t="shared" ref="C67:C68" si="35">B67+1</f>
        <v>19</v>
      </c>
      <c r="D67" s="288">
        <f t="shared" si="33"/>
        <v>20</v>
      </c>
      <c r="E67" s="288">
        <f t="shared" si="33"/>
        <v>21</v>
      </c>
      <c r="F67" s="288">
        <f t="shared" si="30"/>
        <v>22</v>
      </c>
      <c r="G67" s="288">
        <f t="shared" si="30"/>
        <v>23</v>
      </c>
      <c r="H67" s="231">
        <f t="shared" si="30"/>
        <v>24</v>
      </c>
      <c r="J67" s="230">
        <f>P66+1</f>
        <v>16</v>
      </c>
      <c r="K67" s="288">
        <f>J67+1</f>
        <v>17</v>
      </c>
      <c r="L67" s="288">
        <f t="shared" si="34"/>
        <v>18</v>
      </c>
      <c r="M67" s="288">
        <f t="shared" si="34"/>
        <v>19</v>
      </c>
      <c r="N67" s="288">
        <f t="shared" si="34"/>
        <v>20</v>
      </c>
      <c r="O67" s="288">
        <f t="shared" si="34"/>
        <v>21</v>
      </c>
      <c r="P67" s="231">
        <f t="shared" si="34"/>
        <v>22</v>
      </c>
      <c r="R67" s="230">
        <f>X66+1</f>
        <v>20</v>
      </c>
      <c r="S67" s="288">
        <f>R67+1</f>
        <v>21</v>
      </c>
      <c r="T67" s="288">
        <f t="shared" si="31"/>
        <v>22</v>
      </c>
      <c r="U67" s="288">
        <f t="shared" si="31"/>
        <v>23</v>
      </c>
      <c r="V67" s="288">
        <f t="shared" si="31"/>
        <v>24</v>
      </c>
      <c r="W67" s="288">
        <f t="shared" si="31"/>
        <v>25</v>
      </c>
      <c r="X67" s="231">
        <f t="shared" si="31"/>
        <v>26</v>
      </c>
      <c r="AA67" s="230">
        <f>AG66+1</f>
        <v>21</v>
      </c>
      <c r="AB67" s="288">
        <f>AA67+1</f>
        <v>22</v>
      </c>
      <c r="AC67" s="288">
        <f t="shared" si="32"/>
        <v>23</v>
      </c>
      <c r="AD67" s="288">
        <f t="shared" si="32"/>
        <v>24</v>
      </c>
      <c r="AE67" s="288">
        <f t="shared" si="32"/>
        <v>25</v>
      </c>
      <c r="AF67" s="288">
        <f t="shared" si="32"/>
        <v>26</v>
      </c>
      <c r="AG67" s="231">
        <f t="shared" si="32"/>
        <v>27</v>
      </c>
    </row>
    <row r="68" spans="2:33" ht="13.5" customHeight="1" x14ac:dyDescent="0.15">
      <c r="B68" s="230">
        <f>H67+1</f>
        <v>25</v>
      </c>
      <c r="C68" s="288">
        <f t="shared" si="35"/>
        <v>26</v>
      </c>
      <c r="D68" s="232">
        <f t="shared" si="33"/>
        <v>27</v>
      </c>
      <c r="E68" s="288">
        <f t="shared" si="33"/>
        <v>28</v>
      </c>
      <c r="F68" s="233">
        <f t="shared" si="30"/>
        <v>29</v>
      </c>
      <c r="G68" s="232">
        <f t="shared" si="30"/>
        <v>30</v>
      </c>
      <c r="H68" s="231"/>
      <c r="J68" s="230">
        <f>P67+1</f>
        <v>23</v>
      </c>
      <c r="K68" s="288">
        <f t="shared" ref="K68" si="36">J68+1</f>
        <v>24</v>
      </c>
      <c r="L68" s="288">
        <f t="shared" si="34"/>
        <v>25</v>
      </c>
      <c r="M68" s="288">
        <f t="shared" si="34"/>
        <v>26</v>
      </c>
      <c r="N68" s="288">
        <f t="shared" si="34"/>
        <v>27</v>
      </c>
      <c r="O68" s="288">
        <f t="shared" si="34"/>
        <v>28</v>
      </c>
      <c r="P68" s="231">
        <f t="shared" si="34"/>
        <v>29</v>
      </c>
      <c r="R68" s="230">
        <f>X67+1</f>
        <v>27</v>
      </c>
      <c r="S68" s="288">
        <f t="shared" ref="S68" si="37">R68+1</f>
        <v>28</v>
      </c>
      <c r="T68" s="288">
        <f t="shared" si="31"/>
        <v>29</v>
      </c>
      <c r="U68" s="288">
        <f t="shared" si="31"/>
        <v>30</v>
      </c>
      <c r="V68" s="288"/>
      <c r="W68" s="288"/>
      <c r="X68" s="231"/>
      <c r="AA68" s="230">
        <f>AG67+1</f>
        <v>28</v>
      </c>
      <c r="AB68" s="288">
        <f t="shared" ref="AB68:AB69" si="38">AA68+1</f>
        <v>29</v>
      </c>
      <c r="AC68" s="288">
        <f t="shared" si="32"/>
        <v>30</v>
      </c>
      <c r="AD68" s="288">
        <f t="shared" si="32"/>
        <v>31</v>
      </c>
      <c r="AE68" s="288">
        <f t="shared" si="32"/>
        <v>32</v>
      </c>
      <c r="AF68" s="288">
        <f t="shared" si="32"/>
        <v>33</v>
      </c>
      <c r="AG68" s="231">
        <f t="shared" si="32"/>
        <v>34</v>
      </c>
    </row>
    <row r="69" spans="2:33" ht="13.5" customHeight="1" x14ac:dyDescent="0.15">
      <c r="B69" s="230"/>
      <c r="C69" s="288"/>
      <c r="D69" s="288"/>
      <c r="E69" s="288"/>
      <c r="F69" s="288"/>
      <c r="G69" s="288"/>
      <c r="H69" s="231"/>
      <c r="J69" s="230">
        <f>P68+1</f>
        <v>30</v>
      </c>
      <c r="K69" s="293">
        <f>J69+1</f>
        <v>31</v>
      </c>
      <c r="L69" s="288"/>
      <c r="M69" s="288"/>
      <c r="N69" s="288"/>
      <c r="O69" s="288"/>
      <c r="P69" s="231"/>
      <c r="R69" s="230"/>
      <c r="S69" s="288"/>
      <c r="T69" s="288"/>
      <c r="U69" s="288"/>
      <c r="V69" s="288"/>
      <c r="W69" s="288"/>
      <c r="X69" s="231"/>
      <c r="AA69" s="230">
        <f>AG68+1</f>
        <v>35</v>
      </c>
      <c r="AB69" s="288">
        <f t="shared" si="38"/>
        <v>36</v>
      </c>
      <c r="AC69" s="288">
        <f t="shared" si="32"/>
        <v>37</v>
      </c>
      <c r="AD69" s="288">
        <f t="shared" si="32"/>
        <v>38</v>
      </c>
      <c r="AE69" s="288">
        <f t="shared" si="32"/>
        <v>39</v>
      </c>
      <c r="AF69" s="288">
        <f t="shared" si="32"/>
        <v>40</v>
      </c>
      <c r="AG69" s="231">
        <f t="shared" si="32"/>
        <v>41</v>
      </c>
    </row>
    <row r="70" spans="2:33" ht="13.5" customHeight="1" x14ac:dyDescent="0.15">
      <c r="B70" s="431" t="s">
        <v>34</v>
      </c>
      <c r="C70" s="432"/>
      <c r="D70" s="430">
        <f>COUNT(C64:G69)-1</f>
        <v>21</v>
      </c>
      <c r="E70" s="430"/>
      <c r="F70" s="289" t="s">
        <v>5</v>
      </c>
      <c r="G70" s="289"/>
      <c r="H70" s="234"/>
      <c r="J70" s="431" t="s">
        <v>34</v>
      </c>
      <c r="K70" s="432"/>
      <c r="L70" s="430">
        <f>COUNT(K64:O69)-3</f>
        <v>18</v>
      </c>
      <c r="M70" s="430"/>
      <c r="N70" s="289" t="s">
        <v>5</v>
      </c>
      <c r="O70" s="289"/>
      <c r="P70" s="234"/>
      <c r="R70" s="431" t="s">
        <v>34</v>
      </c>
      <c r="S70" s="432"/>
      <c r="T70" s="430">
        <f>COUNT(S64:W69)</f>
        <v>22</v>
      </c>
      <c r="U70" s="430"/>
      <c r="V70" s="289" t="s">
        <v>5</v>
      </c>
      <c r="W70" s="289"/>
      <c r="X70" s="234"/>
    </row>
    <row r="71" spans="2:33" ht="13.5" customHeight="1" x14ac:dyDescent="0.15">
      <c r="B71" s="424" t="s">
        <v>33</v>
      </c>
      <c r="C71" s="427"/>
      <c r="D71" s="426">
        <f>30-D70</f>
        <v>9</v>
      </c>
      <c r="E71" s="426"/>
      <c r="F71" s="290" t="s">
        <v>5</v>
      </c>
      <c r="G71" s="290"/>
      <c r="H71" s="239"/>
      <c r="J71" s="424" t="s">
        <v>33</v>
      </c>
      <c r="K71" s="427"/>
      <c r="L71" s="426">
        <f>31-L70</f>
        <v>13</v>
      </c>
      <c r="M71" s="426"/>
      <c r="N71" s="290" t="s">
        <v>5</v>
      </c>
      <c r="O71" s="290"/>
      <c r="P71" s="239"/>
      <c r="R71" s="424" t="s">
        <v>33</v>
      </c>
      <c r="S71" s="427"/>
      <c r="T71" s="426">
        <f>30-T70</f>
        <v>8</v>
      </c>
      <c r="U71" s="426"/>
      <c r="V71" s="290" t="s">
        <v>5</v>
      </c>
      <c r="W71" s="290"/>
      <c r="X71" s="239"/>
    </row>
    <row r="72" spans="2:33" ht="13.5" customHeight="1" x14ac:dyDescent="0.15">
      <c r="B72" s="235"/>
      <c r="C72" s="277"/>
      <c r="D72" s="277"/>
      <c r="E72" s="277"/>
      <c r="F72" s="277"/>
      <c r="G72" s="277"/>
      <c r="H72" s="236"/>
      <c r="J72" s="235"/>
      <c r="K72" s="277"/>
      <c r="L72" s="277"/>
      <c r="M72" s="277"/>
      <c r="N72" s="277"/>
      <c r="O72" s="277"/>
      <c r="P72" s="236"/>
      <c r="R72" s="235"/>
      <c r="S72" s="277"/>
      <c r="T72" s="277"/>
      <c r="U72" s="277"/>
      <c r="V72" s="277"/>
      <c r="W72" s="277"/>
      <c r="X72" s="236"/>
    </row>
    <row r="73" spans="2:33" ht="13.5" customHeight="1" x14ac:dyDescent="0.15">
      <c r="B73" s="237"/>
      <c r="C73" s="291"/>
      <c r="D73" s="291"/>
      <c r="E73" s="291"/>
      <c r="F73" s="291"/>
      <c r="G73" s="291"/>
      <c r="H73" s="238"/>
    </row>
    <row r="74" spans="2:33" ht="13.5" customHeight="1" x14ac:dyDescent="0.15">
      <c r="B74" s="429" t="s">
        <v>48</v>
      </c>
      <c r="C74" s="429"/>
      <c r="D74" s="429"/>
      <c r="E74" s="429"/>
      <c r="F74" s="429"/>
      <c r="G74" s="429"/>
      <c r="H74" s="429"/>
      <c r="J74" s="429" t="s">
        <v>47</v>
      </c>
      <c r="K74" s="429"/>
      <c r="L74" s="429"/>
      <c r="M74" s="429"/>
      <c r="N74" s="429"/>
      <c r="O74" s="429"/>
      <c r="P74" s="429"/>
      <c r="R74" s="429" t="s">
        <v>46</v>
      </c>
      <c r="S74" s="429"/>
      <c r="T74" s="429"/>
      <c r="U74" s="429"/>
      <c r="V74" s="429"/>
      <c r="W74" s="429"/>
      <c r="X74" s="429"/>
    </row>
    <row r="75" spans="2:33" ht="13.5" customHeight="1" x14ac:dyDescent="0.15">
      <c r="B75" s="230" t="s">
        <v>5</v>
      </c>
      <c r="C75" s="288" t="s">
        <v>31</v>
      </c>
      <c r="D75" s="288" t="s">
        <v>39</v>
      </c>
      <c r="E75" s="288" t="s">
        <v>38</v>
      </c>
      <c r="F75" s="288" t="s">
        <v>37</v>
      </c>
      <c r="G75" s="288" t="s">
        <v>36</v>
      </c>
      <c r="H75" s="231" t="s">
        <v>35</v>
      </c>
      <c r="J75" s="230" t="s">
        <v>5</v>
      </c>
      <c r="K75" s="288" t="s">
        <v>31</v>
      </c>
      <c r="L75" s="288" t="s">
        <v>39</v>
      </c>
      <c r="M75" s="288" t="s">
        <v>38</v>
      </c>
      <c r="N75" s="288" t="s">
        <v>37</v>
      </c>
      <c r="O75" s="288" t="s">
        <v>36</v>
      </c>
      <c r="P75" s="231" t="s">
        <v>35</v>
      </c>
      <c r="R75" s="230" t="s">
        <v>5</v>
      </c>
      <c r="S75" s="288" t="s">
        <v>31</v>
      </c>
      <c r="T75" s="288" t="s">
        <v>39</v>
      </c>
      <c r="U75" s="288" t="s">
        <v>38</v>
      </c>
      <c r="V75" s="288" t="s">
        <v>37</v>
      </c>
      <c r="W75" s="288" t="s">
        <v>36</v>
      </c>
      <c r="X75" s="231" t="s">
        <v>35</v>
      </c>
    </row>
    <row r="76" spans="2:33" ht="13.5" customHeight="1" x14ac:dyDescent="0.15">
      <c r="B76" s="288"/>
      <c r="C76" s="288"/>
      <c r="D76" s="288"/>
      <c r="E76" s="288"/>
      <c r="F76" s="288">
        <f t="shared" ref="F76:H80" si="39">E76+1</f>
        <v>1</v>
      </c>
      <c r="G76" s="288">
        <f t="shared" si="39"/>
        <v>2</v>
      </c>
      <c r="H76" s="231">
        <f t="shared" si="39"/>
        <v>3</v>
      </c>
      <c r="J76" s="230">
        <f>1</f>
        <v>1</v>
      </c>
      <c r="K76" s="232">
        <f>J76+1</f>
        <v>2</v>
      </c>
      <c r="L76" s="232">
        <f t="shared" ref="L76:P80" si="40">K76+1</f>
        <v>3</v>
      </c>
      <c r="M76" s="232">
        <f t="shared" si="40"/>
        <v>4</v>
      </c>
      <c r="N76" s="232">
        <f t="shared" si="40"/>
        <v>5</v>
      </c>
      <c r="O76" s="232">
        <f t="shared" si="40"/>
        <v>6</v>
      </c>
      <c r="P76" s="231">
        <f>O76+1</f>
        <v>7</v>
      </c>
      <c r="R76" s="288"/>
      <c r="S76" s="232"/>
      <c r="T76" s="232"/>
      <c r="U76" s="232">
        <f t="shared" ref="U76:X80" si="41">T76+1</f>
        <v>1</v>
      </c>
      <c r="V76" s="288">
        <f t="shared" si="41"/>
        <v>2</v>
      </c>
      <c r="W76" s="288">
        <f t="shared" si="41"/>
        <v>3</v>
      </c>
      <c r="X76" s="231">
        <f>W76+1</f>
        <v>4</v>
      </c>
    </row>
    <row r="77" spans="2:33" ht="13.5" customHeight="1" x14ac:dyDescent="0.15">
      <c r="B77" s="230">
        <f t="shared" ref="B77:B78" si="42">H76+1</f>
        <v>4</v>
      </c>
      <c r="C77" s="288">
        <f t="shared" ref="C77:E80" si="43">B77+1</f>
        <v>5</v>
      </c>
      <c r="D77" s="288">
        <f t="shared" si="43"/>
        <v>6</v>
      </c>
      <c r="E77" s="288">
        <f t="shared" si="43"/>
        <v>7</v>
      </c>
      <c r="F77" s="288">
        <f t="shared" si="39"/>
        <v>8</v>
      </c>
      <c r="G77" s="288">
        <f t="shared" si="39"/>
        <v>9</v>
      </c>
      <c r="H77" s="231">
        <f t="shared" si="39"/>
        <v>10</v>
      </c>
      <c r="J77" s="230">
        <f>P76+1</f>
        <v>8</v>
      </c>
      <c r="K77" s="232">
        <f>J77+1</f>
        <v>9</v>
      </c>
      <c r="L77" s="232">
        <f t="shared" si="40"/>
        <v>10</v>
      </c>
      <c r="M77" s="233">
        <f t="shared" si="40"/>
        <v>11</v>
      </c>
      <c r="N77" s="288">
        <f t="shared" si="40"/>
        <v>12</v>
      </c>
      <c r="O77" s="288">
        <f t="shared" si="40"/>
        <v>13</v>
      </c>
      <c r="P77" s="231">
        <f>O77+1</f>
        <v>14</v>
      </c>
      <c r="R77" s="230">
        <f>X76+1</f>
        <v>5</v>
      </c>
      <c r="S77" s="232">
        <f>R77+1</f>
        <v>6</v>
      </c>
      <c r="T77" s="232">
        <f t="shared" ref="T77:T78" si="44">S77+1</f>
        <v>7</v>
      </c>
      <c r="U77" s="232">
        <f t="shared" si="41"/>
        <v>8</v>
      </c>
      <c r="V77" s="288">
        <f t="shared" si="41"/>
        <v>9</v>
      </c>
      <c r="W77" s="288">
        <f t="shared" si="41"/>
        <v>10</v>
      </c>
      <c r="X77" s="231">
        <f>W77+1</f>
        <v>11</v>
      </c>
    </row>
    <row r="78" spans="2:33" ht="13.5" customHeight="1" x14ac:dyDescent="0.15">
      <c r="B78" s="230">
        <f t="shared" si="42"/>
        <v>11</v>
      </c>
      <c r="C78" s="288">
        <f t="shared" si="43"/>
        <v>12</v>
      </c>
      <c r="D78" s="288">
        <f t="shared" si="43"/>
        <v>13</v>
      </c>
      <c r="E78" s="288">
        <f t="shared" si="43"/>
        <v>14</v>
      </c>
      <c r="F78" s="288">
        <f t="shared" si="39"/>
        <v>15</v>
      </c>
      <c r="G78" s="288">
        <f t="shared" si="39"/>
        <v>16</v>
      </c>
      <c r="H78" s="231">
        <f t="shared" si="39"/>
        <v>17</v>
      </c>
      <c r="J78" s="230">
        <f>P77+1</f>
        <v>15</v>
      </c>
      <c r="K78" s="288">
        <f t="shared" ref="K78" si="45">J78+1</f>
        <v>16</v>
      </c>
      <c r="L78" s="288">
        <f t="shared" si="40"/>
        <v>17</v>
      </c>
      <c r="M78" s="288">
        <f t="shared" si="40"/>
        <v>18</v>
      </c>
      <c r="N78" s="288">
        <f t="shared" si="40"/>
        <v>19</v>
      </c>
      <c r="O78" s="288">
        <f t="shared" si="40"/>
        <v>20</v>
      </c>
      <c r="P78" s="231">
        <f t="shared" si="40"/>
        <v>21</v>
      </c>
      <c r="R78" s="230">
        <f>X77+1</f>
        <v>12</v>
      </c>
      <c r="S78" s="288">
        <f>R78+1</f>
        <v>13</v>
      </c>
      <c r="T78" s="288">
        <f t="shared" si="44"/>
        <v>14</v>
      </c>
      <c r="U78" s="288">
        <f t="shared" si="41"/>
        <v>15</v>
      </c>
      <c r="V78" s="288">
        <f t="shared" si="41"/>
        <v>16</v>
      </c>
      <c r="W78" s="288">
        <f t="shared" si="41"/>
        <v>17</v>
      </c>
      <c r="X78" s="231">
        <f t="shared" si="41"/>
        <v>18</v>
      </c>
    </row>
    <row r="79" spans="2:33" ht="13.5" customHeight="1" x14ac:dyDescent="0.15">
      <c r="B79" s="230">
        <f>H78+1</f>
        <v>18</v>
      </c>
      <c r="C79" s="233">
        <f>B79+1</f>
        <v>19</v>
      </c>
      <c r="D79" s="288">
        <f t="shared" si="43"/>
        <v>20</v>
      </c>
      <c r="E79" s="288">
        <f t="shared" si="43"/>
        <v>21</v>
      </c>
      <c r="F79" s="288">
        <f t="shared" si="39"/>
        <v>22</v>
      </c>
      <c r="G79" s="288">
        <f t="shared" si="39"/>
        <v>23</v>
      </c>
      <c r="H79" s="231">
        <f t="shared" si="39"/>
        <v>24</v>
      </c>
      <c r="J79" s="230">
        <f>P78+1</f>
        <v>22</v>
      </c>
      <c r="K79" s="288">
        <f>J79+1</f>
        <v>23</v>
      </c>
      <c r="L79" s="288">
        <f t="shared" si="40"/>
        <v>24</v>
      </c>
      <c r="M79" s="288">
        <f t="shared" si="40"/>
        <v>25</v>
      </c>
      <c r="N79" s="288">
        <f t="shared" si="40"/>
        <v>26</v>
      </c>
      <c r="O79" s="288">
        <f t="shared" si="40"/>
        <v>27</v>
      </c>
      <c r="P79" s="231">
        <f t="shared" si="40"/>
        <v>28</v>
      </c>
      <c r="R79" s="230">
        <f>X78+1</f>
        <v>19</v>
      </c>
      <c r="S79" s="233">
        <f t="shared" ref="S79:T80" si="46">R79+1</f>
        <v>20</v>
      </c>
      <c r="T79" s="288">
        <f>S79+1</f>
        <v>21</v>
      </c>
      <c r="U79" s="288">
        <f t="shared" si="41"/>
        <v>22</v>
      </c>
      <c r="V79" s="233">
        <f t="shared" si="41"/>
        <v>23</v>
      </c>
      <c r="W79" s="288">
        <f t="shared" si="41"/>
        <v>24</v>
      </c>
      <c r="X79" s="231">
        <f t="shared" si="41"/>
        <v>25</v>
      </c>
    </row>
    <row r="80" spans="2:33" ht="13.5" customHeight="1" x14ac:dyDescent="0.15">
      <c r="B80" s="230">
        <f>H79+1</f>
        <v>25</v>
      </c>
      <c r="C80" s="288">
        <f t="shared" ref="C80" si="47">B80+1</f>
        <v>26</v>
      </c>
      <c r="D80" s="288">
        <f t="shared" si="43"/>
        <v>27</v>
      </c>
      <c r="E80" s="288">
        <f t="shared" si="43"/>
        <v>28</v>
      </c>
      <c r="F80" s="288">
        <f t="shared" si="39"/>
        <v>29</v>
      </c>
      <c r="G80" s="288">
        <f t="shared" si="39"/>
        <v>30</v>
      </c>
      <c r="H80" s="231">
        <f>G80+1</f>
        <v>31</v>
      </c>
      <c r="J80" s="230">
        <f>P79+1</f>
        <v>29</v>
      </c>
      <c r="K80" s="288">
        <f t="shared" ref="K80" si="48">J80+1</f>
        <v>30</v>
      </c>
      <c r="L80" s="288">
        <f t="shared" si="40"/>
        <v>31</v>
      </c>
      <c r="M80" s="288"/>
      <c r="N80" s="288"/>
      <c r="O80" s="288"/>
      <c r="P80" s="231"/>
      <c r="R80" s="230">
        <f>X79+1</f>
        <v>26</v>
      </c>
      <c r="S80" s="288">
        <f t="shared" si="46"/>
        <v>27</v>
      </c>
      <c r="T80" s="288">
        <f t="shared" si="46"/>
        <v>28</v>
      </c>
      <c r="U80" s="288">
        <f t="shared" si="41"/>
        <v>29</v>
      </c>
      <c r="V80" s="288">
        <f t="shared" si="41"/>
        <v>30</v>
      </c>
      <c r="W80" s="288"/>
      <c r="X80" s="231"/>
    </row>
    <row r="81" spans="2:24" ht="13.5" customHeight="1" x14ac:dyDescent="0.15">
      <c r="B81" s="230"/>
      <c r="C81" s="288"/>
      <c r="D81" s="288"/>
      <c r="E81" s="288"/>
      <c r="F81" s="288"/>
      <c r="G81" s="288"/>
      <c r="H81" s="231"/>
      <c r="J81" s="230"/>
      <c r="K81" s="293"/>
      <c r="L81" s="288"/>
      <c r="M81" s="288"/>
      <c r="N81" s="288"/>
      <c r="O81" s="288"/>
      <c r="P81" s="231"/>
      <c r="R81" s="230"/>
      <c r="S81" s="288"/>
      <c r="T81" s="288"/>
      <c r="U81" s="288"/>
      <c r="V81" s="288"/>
      <c r="W81" s="288"/>
      <c r="X81" s="231"/>
    </row>
    <row r="82" spans="2:24" ht="13.5" customHeight="1" x14ac:dyDescent="0.15">
      <c r="B82" s="431" t="s">
        <v>34</v>
      </c>
      <c r="C82" s="432"/>
      <c r="D82" s="430">
        <f>COUNT(C76:G81)-1</f>
        <v>21</v>
      </c>
      <c r="E82" s="430"/>
      <c r="F82" s="289" t="s">
        <v>5</v>
      </c>
      <c r="G82" s="289"/>
      <c r="H82" s="234"/>
      <c r="J82" s="431" t="s">
        <v>34</v>
      </c>
      <c r="K82" s="433"/>
      <c r="L82" s="430">
        <f>COUNT(K76:O81)-1</f>
        <v>21</v>
      </c>
      <c r="M82" s="430"/>
      <c r="N82" s="289" t="s">
        <v>5</v>
      </c>
      <c r="O82" s="289"/>
      <c r="P82" s="234"/>
      <c r="R82" s="431" t="s">
        <v>34</v>
      </c>
      <c r="S82" s="432"/>
      <c r="T82" s="430">
        <v>20</v>
      </c>
      <c r="U82" s="430"/>
      <c r="V82" s="289" t="s">
        <v>5</v>
      </c>
      <c r="W82" s="289"/>
      <c r="X82" s="234"/>
    </row>
    <row r="83" spans="2:24" ht="13.5" customHeight="1" x14ac:dyDescent="0.15">
      <c r="B83" s="424" t="s">
        <v>33</v>
      </c>
      <c r="C83" s="427"/>
      <c r="D83" s="426">
        <f>31-D82</f>
        <v>10</v>
      </c>
      <c r="E83" s="426"/>
      <c r="F83" s="290" t="s">
        <v>5</v>
      </c>
      <c r="G83" s="290"/>
      <c r="H83" s="239"/>
      <c r="J83" s="424" t="s">
        <v>33</v>
      </c>
      <c r="K83" s="427"/>
      <c r="L83" s="426">
        <f>31-L82</f>
        <v>10</v>
      </c>
      <c r="M83" s="426"/>
      <c r="N83" s="290" t="s">
        <v>5</v>
      </c>
      <c r="O83" s="290"/>
      <c r="P83" s="239"/>
      <c r="R83" s="424" t="s">
        <v>33</v>
      </c>
      <c r="S83" s="427"/>
      <c r="T83" s="426">
        <v>10</v>
      </c>
      <c r="U83" s="426"/>
      <c r="V83" s="290" t="s">
        <v>5</v>
      </c>
      <c r="W83" s="290"/>
      <c r="X83" s="239"/>
    </row>
    <row r="84" spans="2:24" ht="13.5" customHeight="1" x14ac:dyDescent="0.15">
      <c r="J84" s="292"/>
      <c r="P84" s="292"/>
      <c r="R84" s="292"/>
      <c r="X84" s="292"/>
    </row>
    <row r="85" spans="2:24" ht="13.5" customHeight="1" x14ac:dyDescent="0.15"/>
    <row r="86" spans="2:24" ht="13.5" customHeight="1" x14ac:dyDescent="0.15">
      <c r="B86" s="429" t="s">
        <v>45</v>
      </c>
      <c r="C86" s="429"/>
      <c r="D86" s="429"/>
      <c r="E86" s="429"/>
      <c r="F86" s="429"/>
      <c r="G86" s="429"/>
      <c r="H86" s="429"/>
      <c r="J86" s="429" t="s">
        <v>44</v>
      </c>
      <c r="K86" s="429"/>
      <c r="L86" s="429"/>
      <c r="M86" s="429"/>
      <c r="N86" s="429"/>
      <c r="O86" s="429"/>
      <c r="P86" s="429"/>
      <c r="R86" s="429" t="s">
        <v>43</v>
      </c>
      <c r="S86" s="429"/>
      <c r="T86" s="429"/>
      <c r="U86" s="429"/>
      <c r="V86" s="429"/>
      <c r="W86" s="429"/>
      <c r="X86" s="429"/>
    </row>
    <row r="87" spans="2:24" ht="13.5" customHeight="1" x14ac:dyDescent="0.15">
      <c r="B87" s="230" t="s">
        <v>5</v>
      </c>
      <c r="C87" s="288" t="s">
        <v>31</v>
      </c>
      <c r="D87" s="288" t="s">
        <v>39</v>
      </c>
      <c r="E87" s="288" t="s">
        <v>38</v>
      </c>
      <c r="F87" s="288" t="s">
        <v>37</v>
      </c>
      <c r="G87" s="288" t="s">
        <v>36</v>
      </c>
      <c r="H87" s="231" t="s">
        <v>35</v>
      </c>
      <c r="J87" s="230" t="s">
        <v>5</v>
      </c>
      <c r="K87" s="288" t="s">
        <v>31</v>
      </c>
      <c r="L87" s="288" t="s">
        <v>39</v>
      </c>
      <c r="M87" s="288" t="s">
        <v>38</v>
      </c>
      <c r="N87" s="288" t="s">
        <v>37</v>
      </c>
      <c r="O87" s="288" t="s">
        <v>36</v>
      </c>
      <c r="P87" s="231" t="s">
        <v>35</v>
      </c>
      <c r="R87" s="230" t="s">
        <v>5</v>
      </c>
      <c r="S87" s="288" t="s">
        <v>31</v>
      </c>
      <c r="T87" s="288" t="s">
        <v>39</v>
      </c>
      <c r="U87" s="288" t="s">
        <v>38</v>
      </c>
      <c r="V87" s="288" t="s">
        <v>37</v>
      </c>
      <c r="W87" s="288" t="s">
        <v>36</v>
      </c>
      <c r="X87" s="231" t="s">
        <v>35</v>
      </c>
    </row>
    <row r="88" spans="2:24" ht="13.5" customHeight="1" x14ac:dyDescent="0.15">
      <c r="B88" s="288"/>
      <c r="C88" s="288"/>
      <c r="D88" s="275"/>
      <c r="E88" s="232"/>
      <c r="F88" s="288"/>
      <c r="G88" s="288">
        <f>1</f>
        <v>1</v>
      </c>
      <c r="H88" s="231">
        <f>G88+1</f>
        <v>2</v>
      </c>
      <c r="J88" s="233"/>
      <c r="K88" s="288">
        <f t="shared" ref="K88:P91" si="49">J88+1</f>
        <v>1</v>
      </c>
      <c r="L88" s="288">
        <f t="shared" si="49"/>
        <v>2</v>
      </c>
      <c r="M88" s="233">
        <f t="shared" si="49"/>
        <v>3</v>
      </c>
      <c r="N88" s="288">
        <f t="shared" si="49"/>
        <v>4</v>
      </c>
      <c r="O88" s="288">
        <f t="shared" si="49"/>
        <v>5</v>
      </c>
      <c r="P88" s="231">
        <f>O88+1</f>
        <v>6</v>
      </c>
      <c r="R88" s="233"/>
      <c r="S88" s="288"/>
      <c r="T88" s="288"/>
      <c r="U88" s="288">
        <f t="shared" ref="U88:X92" si="50">T88+1</f>
        <v>1</v>
      </c>
      <c r="V88" s="288">
        <f t="shared" si="50"/>
        <v>2</v>
      </c>
      <c r="W88" s="288">
        <f t="shared" si="50"/>
        <v>3</v>
      </c>
      <c r="X88" s="231">
        <f>W88+1</f>
        <v>4</v>
      </c>
    </row>
    <row r="89" spans="2:24" ht="13.5" customHeight="1" x14ac:dyDescent="0.15">
      <c r="B89" s="230">
        <f>H88+1</f>
        <v>3</v>
      </c>
      <c r="C89" s="232">
        <f>B89+1</f>
        <v>4</v>
      </c>
      <c r="D89" s="232">
        <f t="shared" ref="D89:H92" si="51">C89+1</f>
        <v>5</v>
      </c>
      <c r="E89" s="232">
        <f t="shared" si="51"/>
        <v>6</v>
      </c>
      <c r="F89" s="288">
        <f t="shared" si="51"/>
        <v>7</v>
      </c>
      <c r="G89" s="288">
        <f t="shared" si="51"/>
        <v>8</v>
      </c>
      <c r="H89" s="231">
        <f>G89+1</f>
        <v>9</v>
      </c>
      <c r="J89" s="230">
        <f>P88+1</f>
        <v>7</v>
      </c>
      <c r="K89" s="288">
        <f>J89+1</f>
        <v>8</v>
      </c>
      <c r="L89" s="232">
        <f t="shared" si="49"/>
        <v>9</v>
      </c>
      <c r="M89" s="232">
        <f t="shared" si="49"/>
        <v>10</v>
      </c>
      <c r="N89" s="288">
        <f t="shared" si="49"/>
        <v>11</v>
      </c>
      <c r="O89" s="288">
        <f t="shared" si="49"/>
        <v>12</v>
      </c>
      <c r="P89" s="231">
        <f>O89+1</f>
        <v>13</v>
      </c>
      <c r="R89" s="230">
        <f>X88+1</f>
        <v>5</v>
      </c>
      <c r="S89" s="232">
        <f>R89+1</f>
        <v>6</v>
      </c>
      <c r="T89" s="232">
        <f t="shared" ref="T89:T92" si="52">S89+1</f>
        <v>7</v>
      </c>
      <c r="U89" s="232">
        <f t="shared" si="50"/>
        <v>8</v>
      </c>
      <c r="V89" s="288">
        <f t="shared" si="50"/>
        <v>9</v>
      </c>
      <c r="W89" s="288">
        <f t="shared" si="50"/>
        <v>10</v>
      </c>
      <c r="X89" s="231">
        <f>W89+1</f>
        <v>11</v>
      </c>
    </row>
    <row r="90" spans="2:24" ht="13.5" customHeight="1" x14ac:dyDescent="0.15">
      <c r="B90" s="230">
        <f>H89+1</f>
        <v>10</v>
      </c>
      <c r="C90" s="233">
        <f>B90+1</f>
        <v>11</v>
      </c>
      <c r="D90" s="288">
        <f t="shared" si="51"/>
        <v>12</v>
      </c>
      <c r="E90" s="288">
        <f t="shared" si="51"/>
        <v>13</v>
      </c>
      <c r="F90" s="288">
        <f t="shared" si="51"/>
        <v>14</v>
      </c>
      <c r="G90" s="288">
        <f t="shared" si="51"/>
        <v>15</v>
      </c>
      <c r="H90" s="231">
        <f t="shared" si="51"/>
        <v>16</v>
      </c>
      <c r="J90" s="230">
        <f>P89+1</f>
        <v>14</v>
      </c>
      <c r="K90" s="288">
        <f>J90+1</f>
        <v>15</v>
      </c>
      <c r="L90" s="288">
        <f t="shared" si="49"/>
        <v>16</v>
      </c>
      <c r="M90" s="288">
        <f t="shared" si="49"/>
        <v>17</v>
      </c>
      <c r="N90" s="288">
        <f t="shared" si="49"/>
        <v>18</v>
      </c>
      <c r="O90" s="288">
        <f t="shared" si="49"/>
        <v>19</v>
      </c>
      <c r="P90" s="231">
        <f t="shared" si="49"/>
        <v>20</v>
      </c>
      <c r="R90" s="230">
        <f>X89+1</f>
        <v>12</v>
      </c>
      <c r="S90" s="288">
        <f>R90+1</f>
        <v>13</v>
      </c>
      <c r="T90" s="288">
        <f t="shared" si="52"/>
        <v>14</v>
      </c>
      <c r="U90" s="288">
        <f t="shared" si="50"/>
        <v>15</v>
      </c>
      <c r="V90" s="288">
        <f t="shared" si="50"/>
        <v>16</v>
      </c>
      <c r="W90" s="288">
        <f t="shared" si="50"/>
        <v>17</v>
      </c>
      <c r="X90" s="231">
        <f t="shared" si="50"/>
        <v>18</v>
      </c>
    </row>
    <row r="91" spans="2:24" ht="13.5" customHeight="1" x14ac:dyDescent="0.15">
      <c r="B91" s="230">
        <f>H90+1</f>
        <v>17</v>
      </c>
      <c r="C91" s="288">
        <f>B91+1</f>
        <v>18</v>
      </c>
      <c r="D91" s="288">
        <f t="shared" si="51"/>
        <v>19</v>
      </c>
      <c r="E91" s="288">
        <f t="shared" si="51"/>
        <v>20</v>
      </c>
      <c r="F91" s="288">
        <f t="shared" si="51"/>
        <v>21</v>
      </c>
      <c r="G91" s="288">
        <f t="shared" si="51"/>
        <v>22</v>
      </c>
      <c r="H91" s="231">
        <f t="shared" si="51"/>
        <v>23</v>
      </c>
      <c r="J91" s="230">
        <f>P90+1</f>
        <v>21</v>
      </c>
      <c r="K91" s="288">
        <f>J91+1</f>
        <v>22</v>
      </c>
      <c r="L91" s="233">
        <f t="shared" si="49"/>
        <v>23</v>
      </c>
      <c r="M91" s="232">
        <f t="shared" si="49"/>
        <v>24</v>
      </c>
      <c r="N91" s="288">
        <f t="shared" si="49"/>
        <v>25</v>
      </c>
      <c r="O91" s="288">
        <f t="shared" si="49"/>
        <v>26</v>
      </c>
      <c r="P91" s="231">
        <f t="shared" si="49"/>
        <v>27</v>
      </c>
      <c r="R91" s="230">
        <f>X90+1</f>
        <v>19</v>
      </c>
      <c r="S91" s="288">
        <f>R91+1</f>
        <v>20</v>
      </c>
      <c r="T91" s="288">
        <f t="shared" si="52"/>
        <v>21</v>
      </c>
      <c r="U91" s="288">
        <f t="shared" si="50"/>
        <v>22</v>
      </c>
      <c r="V91" s="288">
        <f t="shared" si="50"/>
        <v>23</v>
      </c>
      <c r="W91" s="288">
        <f t="shared" si="50"/>
        <v>24</v>
      </c>
      <c r="X91" s="231">
        <f t="shared" si="50"/>
        <v>25</v>
      </c>
    </row>
    <row r="92" spans="2:24" ht="13.5" customHeight="1" x14ac:dyDescent="0.15">
      <c r="B92" s="230">
        <f>H91+1</f>
        <v>24</v>
      </c>
      <c r="C92" s="288">
        <f t="shared" ref="C92" si="53">B92+1</f>
        <v>25</v>
      </c>
      <c r="D92" s="288">
        <f t="shared" si="51"/>
        <v>26</v>
      </c>
      <c r="E92" s="288">
        <f t="shared" si="51"/>
        <v>27</v>
      </c>
      <c r="F92" s="288">
        <f t="shared" si="51"/>
        <v>28</v>
      </c>
      <c r="G92" s="288">
        <f t="shared" si="51"/>
        <v>29</v>
      </c>
      <c r="H92" s="294">
        <f t="shared" si="51"/>
        <v>30</v>
      </c>
      <c r="J92" s="230">
        <f>P91+1</f>
        <v>28</v>
      </c>
      <c r="K92" s="288">
        <f t="shared" ref="K92:L92" si="54">J92+1</f>
        <v>29</v>
      </c>
      <c r="L92" s="288">
        <f t="shared" si="54"/>
        <v>30</v>
      </c>
      <c r="M92" s="288"/>
      <c r="N92" s="288"/>
      <c r="O92" s="288"/>
      <c r="P92" s="231"/>
      <c r="R92" s="230">
        <f>X91+1</f>
        <v>26</v>
      </c>
      <c r="S92" s="288">
        <f t="shared" ref="S92" si="55">R92+1</f>
        <v>27</v>
      </c>
      <c r="T92" s="232">
        <f t="shared" si="52"/>
        <v>28</v>
      </c>
      <c r="U92" s="276">
        <f t="shared" si="50"/>
        <v>29</v>
      </c>
      <c r="V92" s="276">
        <f t="shared" si="50"/>
        <v>30</v>
      </c>
      <c r="W92" s="276">
        <f t="shared" si="50"/>
        <v>31</v>
      </c>
      <c r="X92" s="231"/>
    </row>
    <row r="93" spans="2:24" ht="13.5" customHeight="1" x14ac:dyDescent="0.15">
      <c r="B93" s="230">
        <f>H92+1</f>
        <v>31</v>
      </c>
      <c r="C93" s="288"/>
      <c r="D93" s="288"/>
      <c r="E93" s="288"/>
      <c r="F93" s="288"/>
      <c r="G93" s="288"/>
      <c r="H93" s="231"/>
      <c r="J93" s="230"/>
      <c r="K93" s="288"/>
      <c r="L93" s="288"/>
      <c r="M93" s="288"/>
      <c r="N93" s="288"/>
      <c r="O93" s="288"/>
      <c r="P93" s="231"/>
      <c r="R93" s="230"/>
      <c r="S93" s="288"/>
      <c r="T93" s="288"/>
      <c r="U93" s="288"/>
      <c r="V93" s="288"/>
      <c r="W93" s="288"/>
      <c r="X93" s="231"/>
    </row>
    <row r="94" spans="2:24" ht="13.5" customHeight="1" x14ac:dyDescent="0.15">
      <c r="B94" s="431" t="s">
        <v>34</v>
      </c>
      <c r="C94" s="432"/>
      <c r="D94" s="430">
        <f>COUNT(C88:G93)-1</f>
        <v>20</v>
      </c>
      <c r="E94" s="430"/>
      <c r="F94" s="289" t="s">
        <v>5</v>
      </c>
      <c r="G94" s="289"/>
      <c r="H94" s="234"/>
      <c r="J94" s="431" t="s">
        <v>34</v>
      </c>
      <c r="K94" s="433"/>
      <c r="L94" s="430">
        <f>COUNT(K88:O93)-2</f>
        <v>20</v>
      </c>
      <c r="M94" s="430"/>
      <c r="N94" s="289" t="s">
        <v>5</v>
      </c>
      <c r="O94" s="289"/>
      <c r="P94" s="234"/>
      <c r="R94" s="431" t="s">
        <v>34</v>
      </c>
      <c r="S94" s="432"/>
      <c r="T94" s="430">
        <f>COUNT(S88:W93)-3</f>
        <v>20</v>
      </c>
      <c r="U94" s="430"/>
      <c r="V94" s="289" t="s">
        <v>5</v>
      </c>
      <c r="W94" s="289"/>
      <c r="X94" s="234"/>
    </row>
    <row r="95" spans="2:24" ht="13.5" customHeight="1" x14ac:dyDescent="0.15">
      <c r="B95" s="424" t="s">
        <v>33</v>
      </c>
      <c r="C95" s="425"/>
      <c r="D95" s="426">
        <f>31-D94</f>
        <v>11</v>
      </c>
      <c r="E95" s="425"/>
      <c r="F95" s="290" t="s">
        <v>5</v>
      </c>
      <c r="G95" s="290"/>
      <c r="H95" s="239"/>
      <c r="J95" s="424" t="s">
        <v>33</v>
      </c>
      <c r="K95" s="427"/>
      <c r="L95" s="426">
        <f>30-L94</f>
        <v>10</v>
      </c>
      <c r="M95" s="426"/>
      <c r="N95" s="290" t="s">
        <v>5</v>
      </c>
      <c r="O95" s="290"/>
      <c r="P95" s="239"/>
      <c r="R95" s="424" t="s">
        <v>33</v>
      </c>
      <c r="S95" s="427"/>
      <c r="T95" s="426">
        <f>31-T94</f>
        <v>11</v>
      </c>
      <c r="U95" s="426"/>
      <c r="V95" s="290" t="s">
        <v>5</v>
      </c>
      <c r="W95" s="290"/>
      <c r="X95" s="239"/>
    </row>
    <row r="96" spans="2:24" ht="13.5" customHeight="1" x14ac:dyDescent="0.15"/>
    <row r="97" spans="2:24" ht="13.5" customHeight="1" x14ac:dyDescent="0.15">
      <c r="B97" s="229"/>
    </row>
    <row r="98" spans="2:24" ht="13.5" customHeight="1" x14ac:dyDescent="0.15">
      <c r="B98" s="429" t="s">
        <v>42</v>
      </c>
      <c r="C98" s="429"/>
      <c r="D98" s="429"/>
      <c r="E98" s="429"/>
      <c r="F98" s="429"/>
      <c r="G98" s="429"/>
      <c r="H98" s="429"/>
      <c r="J98" s="429" t="s">
        <v>41</v>
      </c>
      <c r="K98" s="429"/>
      <c r="L98" s="429"/>
      <c r="M98" s="429"/>
      <c r="N98" s="429"/>
      <c r="O98" s="429"/>
      <c r="P98" s="429"/>
      <c r="R98" s="429" t="s">
        <v>40</v>
      </c>
      <c r="S98" s="429"/>
      <c r="T98" s="429"/>
      <c r="U98" s="429"/>
      <c r="V98" s="429"/>
      <c r="W98" s="429"/>
      <c r="X98" s="429"/>
    </row>
    <row r="99" spans="2:24" ht="13.5" customHeight="1" x14ac:dyDescent="0.15">
      <c r="B99" s="230" t="s">
        <v>5</v>
      </c>
      <c r="C99" s="288" t="s">
        <v>31</v>
      </c>
      <c r="D99" s="288" t="s">
        <v>39</v>
      </c>
      <c r="E99" s="288" t="s">
        <v>38</v>
      </c>
      <c r="F99" s="288" t="s">
        <v>37</v>
      </c>
      <c r="G99" s="288" t="s">
        <v>36</v>
      </c>
      <c r="H99" s="231" t="s">
        <v>35</v>
      </c>
      <c r="J99" s="230" t="s">
        <v>5</v>
      </c>
      <c r="K99" s="288" t="s">
        <v>31</v>
      </c>
      <c r="L99" s="288" t="s">
        <v>39</v>
      </c>
      <c r="M99" s="288" t="s">
        <v>38</v>
      </c>
      <c r="N99" s="288" t="s">
        <v>37</v>
      </c>
      <c r="O99" s="288" t="s">
        <v>36</v>
      </c>
      <c r="P99" s="231" t="s">
        <v>35</v>
      </c>
      <c r="R99" s="230" t="s">
        <v>5</v>
      </c>
      <c r="S99" s="288" t="s">
        <v>31</v>
      </c>
      <c r="T99" s="288" t="s">
        <v>39</v>
      </c>
      <c r="U99" s="288" t="s">
        <v>38</v>
      </c>
      <c r="V99" s="288" t="s">
        <v>37</v>
      </c>
      <c r="W99" s="288" t="s">
        <v>36</v>
      </c>
      <c r="X99" s="231" t="s">
        <v>35</v>
      </c>
    </row>
    <row r="100" spans="2:24" ht="13.5" customHeight="1" x14ac:dyDescent="0.15">
      <c r="B100" s="233"/>
      <c r="C100" s="233"/>
      <c r="D100" s="276"/>
      <c r="E100" s="233"/>
      <c r="F100" s="276"/>
      <c r="G100" s="276"/>
      <c r="H100" s="231">
        <f>G100+1</f>
        <v>1</v>
      </c>
      <c r="J100" s="288"/>
      <c r="K100" s="232"/>
      <c r="L100" s="232">
        <f t="shared" ref="L100:P103" si="56">K100+1</f>
        <v>1</v>
      </c>
      <c r="M100" s="232">
        <f t="shared" si="56"/>
        <v>2</v>
      </c>
      <c r="N100" s="288">
        <f t="shared" si="56"/>
        <v>3</v>
      </c>
      <c r="O100" s="288">
        <f t="shared" si="56"/>
        <v>4</v>
      </c>
      <c r="P100" s="231">
        <f>O100+1</f>
        <v>5</v>
      </c>
      <c r="R100" s="288"/>
      <c r="S100" s="232"/>
      <c r="T100" s="232"/>
      <c r="U100" s="232">
        <f t="shared" ref="U100:X104" si="57">T100+1</f>
        <v>1</v>
      </c>
      <c r="V100" s="288">
        <f t="shared" si="57"/>
        <v>2</v>
      </c>
      <c r="W100" s="288">
        <f t="shared" si="57"/>
        <v>3</v>
      </c>
      <c r="X100" s="231">
        <f>W100+1</f>
        <v>4</v>
      </c>
    </row>
    <row r="101" spans="2:24" ht="13.5" customHeight="1" x14ac:dyDescent="0.15">
      <c r="B101" s="230">
        <f>H100+1</f>
        <v>2</v>
      </c>
      <c r="C101" s="276">
        <f t="shared" ref="C101:H104" si="58">B101+1</f>
        <v>3</v>
      </c>
      <c r="D101" s="232">
        <f t="shared" si="58"/>
        <v>4</v>
      </c>
      <c r="E101" s="232">
        <f t="shared" si="58"/>
        <v>5</v>
      </c>
      <c r="F101" s="288">
        <f t="shared" si="58"/>
        <v>6</v>
      </c>
      <c r="G101" s="288">
        <f t="shared" si="58"/>
        <v>7</v>
      </c>
      <c r="H101" s="231">
        <f>G101+1</f>
        <v>8</v>
      </c>
      <c r="J101" s="230">
        <f>P100+1</f>
        <v>6</v>
      </c>
      <c r="K101" s="232">
        <f>J101+1</f>
        <v>7</v>
      </c>
      <c r="L101" s="232">
        <f t="shared" si="56"/>
        <v>8</v>
      </c>
      <c r="M101" s="232">
        <f t="shared" si="56"/>
        <v>9</v>
      </c>
      <c r="N101" s="288">
        <f t="shared" si="56"/>
        <v>10</v>
      </c>
      <c r="O101" s="233">
        <f t="shared" si="56"/>
        <v>11</v>
      </c>
      <c r="P101" s="231">
        <f>O101+1</f>
        <v>12</v>
      </c>
      <c r="R101" s="230">
        <f>X100+1</f>
        <v>5</v>
      </c>
      <c r="S101" s="232">
        <f>R101+1</f>
        <v>6</v>
      </c>
      <c r="T101" s="232">
        <f t="shared" ref="T101:T104" si="59">S101+1</f>
        <v>7</v>
      </c>
      <c r="U101" s="232">
        <f t="shared" si="57"/>
        <v>8</v>
      </c>
      <c r="V101" s="288">
        <f t="shared" si="57"/>
        <v>9</v>
      </c>
      <c r="W101" s="288">
        <f t="shared" si="57"/>
        <v>10</v>
      </c>
      <c r="X101" s="231">
        <f>W101+1</f>
        <v>11</v>
      </c>
    </row>
    <row r="102" spans="2:24" ht="13.5" customHeight="1" x14ac:dyDescent="0.15">
      <c r="B102" s="230">
        <f>H101+1</f>
        <v>9</v>
      </c>
      <c r="C102" s="233">
        <f>B102+1</f>
        <v>10</v>
      </c>
      <c r="D102" s="288">
        <f t="shared" si="58"/>
        <v>11</v>
      </c>
      <c r="E102" s="288">
        <f t="shared" si="58"/>
        <v>12</v>
      </c>
      <c r="F102" s="288">
        <f t="shared" si="58"/>
        <v>13</v>
      </c>
      <c r="G102" s="288">
        <f t="shared" si="58"/>
        <v>14</v>
      </c>
      <c r="H102" s="231">
        <f t="shared" si="58"/>
        <v>15</v>
      </c>
      <c r="J102" s="230">
        <f>P101+1</f>
        <v>13</v>
      </c>
      <c r="K102" s="232">
        <f>J102+1</f>
        <v>14</v>
      </c>
      <c r="L102" s="232">
        <f t="shared" si="56"/>
        <v>15</v>
      </c>
      <c r="M102" s="288">
        <f t="shared" si="56"/>
        <v>16</v>
      </c>
      <c r="N102" s="288">
        <f t="shared" si="56"/>
        <v>17</v>
      </c>
      <c r="O102" s="288">
        <f t="shared" si="56"/>
        <v>18</v>
      </c>
      <c r="P102" s="231">
        <f t="shared" si="56"/>
        <v>19</v>
      </c>
      <c r="R102" s="230">
        <f>X101+1</f>
        <v>12</v>
      </c>
      <c r="S102" s="288">
        <f>R102+1</f>
        <v>13</v>
      </c>
      <c r="T102" s="288">
        <f t="shared" si="59"/>
        <v>14</v>
      </c>
      <c r="U102" s="288">
        <f t="shared" si="57"/>
        <v>15</v>
      </c>
      <c r="V102" s="288">
        <f t="shared" si="57"/>
        <v>16</v>
      </c>
      <c r="W102" s="288">
        <f t="shared" si="57"/>
        <v>17</v>
      </c>
      <c r="X102" s="231">
        <f>W102+1</f>
        <v>18</v>
      </c>
    </row>
    <row r="103" spans="2:24" ht="13.5" customHeight="1" x14ac:dyDescent="0.15">
      <c r="B103" s="230">
        <f>H102+1</f>
        <v>16</v>
      </c>
      <c r="C103" s="288">
        <f>B103+1</f>
        <v>17</v>
      </c>
      <c r="D103" s="288">
        <f t="shared" si="58"/>
        <v>18</v>
      </c>
      <c r="E103" s="288">
        <f t="shared" si="58"/>
        <v>19</v>
      </c>
      <c r="F103" s="288">
        <f t="shared" si="58"/>
        <v>20</v>
      </c>
      <c r="G103" s="288">
        <f t="shared" si="58"/>
        <v>21</v>
      </c>
      <c r="H103" s="231">
        <f t="shared" si="58"/>
        <v>22</v>
      </c>
      <c r="J103" s="230">
        <f>P102+1</f>
        <v>20</v>
      </c>
      <c r="K103" s="232">
        <f>J103+1</f>
        <v>21</v>
      </c>
      <c r="L103" s="288">
        <f t="shared" si="56"/>
        <v>22</v>
      </c>
      <c r="M103" s="233">
        <f t="shared" si="56"/>
        <v>23</v>
      </c>
      <c r="N103" s="288">
        <f t="shared" si="56"/>
        <v>24</v>
      </c>
      <c r="O103" s="288">
        <f t="shared" si="56"/>
        <v>25</v>
      </c>
      <c r="P103" s="231">
        <f>O103+1</f>
        <v>26</v>
      </c>
      <c r="R103" s="230">
        <f>X102+1</f>
        <v>19</v>
      </c>
      <c r="S103" s="233">
        <f>R103+1</f>
        <v>20</v>
      </c>
      <c r="T103" s="288">
        <f t="shared" si="59"/>
        <v>21</v>
      </c>
      <c r="U103" s="288">
        <f t="shared" si="57"/>
        <v>22</v>
      </c>
      <c r="V103" s="288">
        <f t="shared" si="57"/>
        <v>23</v>
      </c>
      <c r="W103" s="288">
        <f t="shared" si="57"/>
        <v>24</v>
      </c>
      <c r="X103" s="231">
        <f t="shared" si="57"/>
        <v>25</v>
      </c>
    </row>
    <row r="104" spans="2:24" ht="13.5" customHeight="1" x14ac:dyDescent="0.15">
      <c r="B104" s="230">
        <f>H103+1</f>
        <v>23</v>
      </c>
      <c r="C104" s="288">
        <f t="shared" ref="C104" si="60">B104+1</f>
        <v>24</v>
      </c>
      <c r="D104" s="288">
        <f t="shared" si="58"/>
        <v>25</v>
      </c>
      <c r="E104" s="232">
        <f t="shared" si="58"/>
        <v>26</v>
      </c>
      <c r="F104" s="232">
        <f t="shared" si="58"/>
        <v>27</v>
      </c>
      <c r="G104" s="232">
        <f t="shared" si="58"/>
        <v>28</v>
      </c>
      <c r="H104" s="231">
        <f t="shared" si="58"/>
        <v>29</v>
      </c>
      <c r="J104" s="230">
        <f>P103+1</f>
        <v>27</v>
      </c>
      <c r="K104" s="293">
        <f>J104+1</f>
        <v>28</v>
      </c>
      <c r="L104" s="293">
        <f>K104+1</f>
        <v>29</v>
      </c>
      <c r="M104" s="288"/>
      <c r="N104" s="288"/>
      <c r="O104" s="288"/>
      <c r="P104" s="231"/>
      <c r="R104" s="230">
        <f>X103+1</f>
        <v>26</v>
      </c>
      <c r="S104" s="288">
        <f t="shared" ref="S104" si="61">R104+1</f>
        <v>27</v>
      </c>
      <c r="T104" s="288">
        <f t="shared" si="59"/>
        <v>28</v>
      </c>
      <c r="U104" s="288">
        <f t="shared" si="57"/>
        <v>29</v>
      </c>
      <c r="V104" s="288">
        <f t="shared" si="57"/>
        <v>30</v>
      </c>
      <c r="W104" s="288">
        <f t="shared" si="57"/>
        <v>31</v>
      </c>
      <c r="X104" s="231"/>
    </row>
    <row r="105" spans="2:24" ht="13.5" customHeight="1" x14ac:dyDescent="0.15">
      <c r="B105" s="230">
        <f>H104+1</f>
        <v>30</v>
      </c>
      <c r="C105" s="293">
        <f>B105+1</f>
        <v>31</v>
      </c>
      <c r="D105" s="288"/>
      <c r="E105" s="288"/>
      <c r="F105" s="288"/>
      <c r="G105" s="288"/>
      <c r="H105" s="231"/>
      <c r="J105" s="230"/>
      <c r="K105" s="288"/>
      <c r="L105" s="288"/>
      <c r="M105" s="288"/>
      <c r="N105" s="288"/>
      <c r="O105" s="288"/>
      <c r="P105" s="231"/>
      <c r="R105" s="230"/>
      <c r="S105" s="288"/>
      <c r="T105" s="288"/>
      <c r="U105" s="288"/>
      <c r="V105" s="288"/>
      <c r="W105" s="288"/>
      <c r="X105" s="231"/>
    </row>
    <row r="106" spans="2:24" ht="13.5" customHeight="1" x14ac:dyDescent="0.15">
      <c r="B106" s="431" t="s">
        <v>34</v>
      </c>
      <c r="C106" s="432"/>
      <c r="D106" s="430">
        <f>COUNT(C100:G105)-2</f>
        <v>19</v>
      </c>
      <c r="E106" s="430"/>
      <c r="F106" s="289" t="s">
        <v>5</v>
      </c>
      <c r="G106" s="289"/>
      <c r="H106" s="234"/>
      <c r="J106" s="431" t="s">
        <v>34</v>
      </c>
      <c r="K106" s="432"/>
      <c r="L106" s="430">
        <f>COUNT(K100:O105)-2</f>
        <v>19</v>
      </c>
      <c r="M106" s="430"/>
      <c r="N106" s="289" t="s">
        <v>5</v>
      </c>
      <c r="O106" s="289"/>
      <c r="P106" s="234"/>
      <c r="R106" s="431" t="s">
        <v>34</v>
      </c>
      <c r="S106" s="432"/>
      <c r="T106" s="430">
        <f>COUNT(S100:W105)-1</f>
        <v>22</v>
      </c>
      <c r="U106" s="430"/>
      <c r="V106" s="289" t="s">
        <v>5</v>
      </c>
      <c r="W106" s="289"/>
      <c r="X106" s="234"/>
    </row>
    <row r="107" spans="2:24" ht="13.5" customHeight="1" x14ac:dyDescent="0.15">
      <c r="B107" s="424" t="s">
        <v>33</v>
      </c>
      <c r="C107" s="427"/>
      <c r="D107" s="426">
        <f>31-D106</f>
        <v>12</v>
      </c>
      <c r="E107" s="426"/>
      <c r="F107" s="290" t="s">
        <v>5</v>
      </c>
      <c r="G107" s="290"/>
      <c r="H107" s="239"/>
      <c r="J107" s="424" t="s">
        <v>33</v>
      </c>
      <c r="K107" s="427"/>
      <c r="L107" s="426">
        <f>29-L106</f>
        <v>10</v>
      </c>
      <c r="M107" s="426"/>
      <c r="N107" s="290" t="s">
        <v>5</v>
      </c>
      <c r="O107" s="290"/>
      <c r="P107" s="239"/>
      <c r="R107" s="424" t="s">
        <v>33</v>
      </c>
      <c r="S107" s="427"/>
      <c r="T107" s="426">
        <f>31-T106</f>
        <v>9</v>
      </c>
      <c r="U107" s="426"/>
      <c r="V107" s="290" t="s">
        <v>5</v>
      </c>
      <c r="W107" s="290"/>
      <c r="X107" s="239"/>
    </row>
    <row r="108" spans="2:24" ht="13.5" customHeight="1" x14ac:dyDescent="0.15">
      <c r="B108" s="434"/>
      <c r="C108" s="434"/>
      <c r="D108" s="435"/>
      <c r="E108" s="435"/>
      <c r="F108" s="277"/>
      <c r="G108" s="277"/>
      <c r="H108" s="236"/>
    </row>
    <row r="109" spans="2:24" ht="13.5" customHeight="1" x14ac:dyDescent="0.15"/>
    <row r="110" spans="2:24" ht="13.5" customHeight="1" x14ac:dyDescent="0.15">
      <c r="B110" s="428" t="s">
        <v>269</v>
      </c>
      <c r="C110" s="428"/>
      <c r="D110" s="428"/>
      <c r="E110" s="428"/>
      <c r="F110" s="428"/>
      <c r="H110" s="243"/>
      <c r="I110" s="243"/>
      <c r="J110" s="240"/>
      <c r="S110" s="241"/>
    </row>
    <row r="111" spans="2:24" ht="13.5" customHeight="1" x14ac:dyDescent="0.15">
      <c r="B111" s="428" t="s">
        <v>34</v>
      </c>
      <c r="C111" s="428"/>
      <c r="D111" s="428">
        <f>SUM(D70,L70,T70,D82,L82,T82,D94,L94,T94,D106,L106,T106)</f>
        <v>243</v>
      </c>
      <c r="E111" s="428"/>
      <c r="F111" s="291" t="s">
        <v>5</v>
      </c>
      <c r="H111" s="243"/>
      <c r="I111" s="243"/>
      <c r="J111" s="428"/>
      <c r="K111" s="428"/>
      <c r="L111" s="436"/>
      <c r="M111" s="436"/>
      <c r="N111" s="291"/>
      <c r="O111" s="242"/>
      <c r="S111" s="428"/>
      <c r="T111" s="428"/>
      <c r="U111" s="436"/>
      <c r="V111" s="436"/>
      <c r="W111" s="291"/>
      <c r="X111" s="242"/>
    </row>
    <row r="112" spans="2:24" ht="13.5" customHeight="1" x14ac:dyDescent="0.15">
      <c r="B112" s="426" t="s">
        <v>33</v>
      </c>
      <c r="C112" s="426"/>
      <c r="D112" s="426">
        <f>SUM(D71,L71,T71,+D83+L83+T83,D95,L95,T95,D107,L107,T107)</f>
        <v>123</v>
      </c>
      <c r="E112" s="426"/>
      <c r="F112" s="290" t="s">
        <v>5</v>
      </c>
      <c r="H112" s="244"/>
      <c r="I112" s="244"/>
      <c r="J112" s="428"/>
      <c r="K112" s="428"/>
      <c r="L112" s="436"/>
      <c r="M112" s="436"/>
      <c r="N112" s="291"/>
      <c r="O112" s="242"/>
      <c r="S112" s="428"/>
      <c r="T112" s="428"/>
      <c r="U112" s="436"/>
      <c r="V112" s="436"/>
      <c r="W112" s="291"/>
      <c r="X112" s="242"/>
    </row>
    <row r="113" spans="1:33" ht="13.5" customHeight="1" x14ac:dyDescent="0.15">
      <c r="B113" s="428" t="s">
        <v>20</v>
      </c>
      <c r="C113" s="428"/>
      <c r="D113" s="428">
        <f>D111+D112</f>
        <v>366</v>
      </c>
      <c r="E113" s="428"/>
      <c r="F113" s="291" t="s">
        <v>5</v>
      </c>
      <c r="H113" s="244"/>
      <c r="I113" s="244"/>
      <c r="J113" s="244"/>
      <c r="K113" s="244"/>
      <c r="L113" s="277"/>
      <c r="M113" s="245"/>
    </row>
    <row r="114" spans="1:33" ht="13.5" customHeight="1" x14ac:dyDescent="0.15"/>
    <row r="115" spans="1:33" ht="13.5" customHeight="1" x14ac:dyDescent="0.15"/>
    <row r="116" spans="1:33" ht="13.5" customHeight="1" x14ac:dyDescent="0.15">
      <c r="A116" s="224" t="s">
        <v>270</v>
      </c>
    </row>
    <row r="117" spans="1:33" ht="13.5" customHeight="1" x14ac:dyDescent="0.15">
      <c r="A117" s="224"/>
    </row>
    <row r="118" spans="1:33" ht="13.5" customHeight="1" x14ac:dyDescent="0.15">
      <c r="B118" s="229" t="s">
        <v>271</v>
      </c>
    </row>
    <row r="119" spans="1:33" ht="13.5" customHeight="1" x14ac:dyDescent="0.15">
      <c r="B119" s="429" t="s">
        <v>51</v>
      </c>
      <c r="C119" s="429"/>
      <c r="D119" s="429"/>
      <c r="E119" s="429"/>
      <c r="F119" s="429"/>
      <c r="G119" s="429"/>
      <c r="H119" s="429"/>
      <c r="J119" s="429"/>
      <c r="K119" s="429"/>
      <c r="L119" s="429"/>
      <c r="M119" s="429"/>
      <c r="N119" s="429"/>
      <c r="O119" s="429"/>
      <c r="P119" s="429"/>
      <c r="R119" s="429"/>
      <c r="S119" s="429"/>
      <c r="T119" s="429"/>
      <c r="U119" s="429"/>
      <c r="V119" s="429"/>
      <c r="W119" s="429"/>
      <c r="X119" s="429"/>
    </row>
    <row r="120" spans="1:33" ht="13.5" customHeight="1" x14ac:dyDescent="0.15">
      <c r="B120" s="230" t="s">
        <v>5</v>
      </c>
      <c r="C120" s="288" t="s">
        <v>31</v>
      </c>
      <c r="D120" s="288" t="s">
        <v>39</v>
      </c>
      <c r="E120" s="288" t="s">
        <v>38</v>
      </c>
      <c r="F120" s="288" t="s">
        <v>37</v>
      </c>
      <c r="G120" s="288" t="s">
        <v>36</v>
      </c>
      <c r="H120" s="231" t="s">
        <v>35</v>
      </c>
      <c r="J120" s="230"/>
      <c r="K120" s="288"/>
      <c r="L120" s="288"/>
      <c r="M120" s="288"/>
      <c r="N120" s="288"/>
      <c r="O120" s="288"/>
      <c r="P120" s="231"/>
      <c r="R120" s="230"/>
      <c r="S120" s="288"/>
      <c r="T120" s="288"/>
      <c r="U120" s="288"/>
      <c r="V120" s="288"/>
      <c r="W120" s="288"/>
      <c r="X120" s="231"/>
    </row>
    <row r="121" spans="1:33" ht="13.5" customHeight="1" x14ac:dyDescent="0.15">
      <c r="B121" s="288"/>
      <c r="C121" s="288"/>
      <c r="D121" s="232"/>
      <c r="E121" s="232"/>
      <c r="F121" s="288"/>
      <c r="G121" s="288"/>
      <c r="H121" s="231">
        <f>G121+1</f>
        <v>1</v>
      </c>
      <c r="J121" s="288"/>
      <c r="K121" s="293"/>
      <c r="L121" s="293"/>
      <c r="M121" s="230"/>
      <c r="N121" s="230"/>
      <c r="O121" s="230"/>
      <c r="P121" s="231"/>
      <c r="R121" s="233"/>
      <c r="S121" s="288"/>
      <c r="T121" s="288"/>
      <c r="U121" s="288"/>
      <c r="V121" s="288"/>
      <c r="W121" s="288"/>
      <c r="X121" s="231"/>
      <c r="AA121" s="288"/>
      <c r="AB121" s="288">
        <f t="shared" ref="AB121:AG126" si="62">AA121+1</f>
        <v>1</v>
      </c>
      <c r="AC121" s="288">
        <f t="shared" si="62"/>
        <v>2</v>
      </c>
      <c r="AD121" s="288">
        <f t="shared" si="62"/>
        <v>3</v>
      </c>
      <c r="AE121" s="288">
        <f t="shared" si="62"/>
        <v>4</v>
      </c>
      <c r="AF121" s="288">
        <f t="shared" si="62"/>
        <v>5</v>
      </c>
      <c r="AG121" s="231">
        <f>AF121+1</f>
        <v>6</v>
      </c>
    </row>
    <row r="122" spans="1:33" ht="13.5" customHeight="1" x14ac:dyDescent="0.15">
      <c r="B122" s="230">
        <f>H121+1</f>
        <v>2</v>
      </c>
      <c r="C122" s="232">
        <f>B122+1</f>
        <v>3</v>
      </c>
      <c r="D122" s="232">
        <f t="shared" ref="D122:H125" si="63">C122+1</f>
        <v>4</v>
      </c>
      <c r="E122" s="232">
        <f t="shared" si="63"/>
        <v>5</v>
      </c>
      <c r="F122" s="288">
        <f t="shared" si="63"/>
        <v>6</v>
      </c>
      <c r="G122" s="288">
        <f t="shared" si="63"/>
        <v>7</v>
      </c>
      <c r="H122" s="231">
        <f>G122+1</f>
        <v>8</v>
      </c>
      <c r="J122" s="230"/>
      <c r="K122" s="232"/>
      <c r="L122" s="232"/>
      <c r="M122" s="232"/>
      <c r="N122" s="288"/>
      <c r="O122" s="288"/>
      <c r="P122" s="231"/>
      <c r="R122" s="230"/>
      <c r="S122" s="232"/>
      <c r="T122" s="232"/>
      <c r="U122" s="232"/>
      <c r="V122" s="288"/>
      <c r="W122" s="288"/>
      <c r="X122" s="231"/>
      <c r="AA122" s="230">
        <f>AG121+1</f>
        <v>7</v>
      </c>
      <c r="AB122" s="232">
        <f>AA122+1</f>
        <v>8</v>
      </c>
      <c r="AC122" s="232">
        <f t="shared" si="62"/>
        <v>9</v>
      </c>
      <c r="AD122" s="232">
        <f t="shared" si="62"/>
        <v>10</v>
      </c>
      <c r="AE122" s="288">
        <f t="shared" si="62"/>
        <v>11</v>
      </c>
      <c r="AF122" s="288">
        <f t="shared" si="62"/>
        <v>12</v>
      </c>
      <c r="AG122" s="231">
        <f>AF122+1</f>
        <v>13</v>
      </c>
    </row>
    <row r="123" spans="1:33" ht="13.5" customHeight="1" x14ac:dyDescent="0.15">
      <c r="B123" s="230">
        <f>H122+1</f>
        <v>9</v>
      </c>
      <c r="C123" s="288">
        <f>B123+1</f>
        <v>10</v>
      </c>
      <c r="D123" s="288">
        <f t="shared" si="63"/>
        <v>11</v>
      </c>
      <c r="E123" s="288">
        <f t="shared" si="63"/>
        <v>12</v>
      </c>
      <c r="F123" s="288">
        <f t="shared" si="63"/>
        <v>13</v>
      </c>
      <c r="G123" s="288">
        <f t="shared" si="63"/>
        <v>14</v>
      </c>
      <c r="H123" s="231">
        <f>G123+1</f>
        <v>15</v>
      </c>
      <c r="J123" s="230"/>
      <c r="K123" s="288"/>
      <c r="L123" s="288"/>
      <c r="M123" s="288"/>
      <c r="N123" s="288"/>
      <c r="O123" s="288"/>
      <c r="P123" s="231"/>
      <c r="R123" s="230"/>
      <c r="S123" s="288"/>
      <c r="T123" s="288"/>
      <c r="U123" s="288"/>
      <c r="V123" s="288"/>
      <c r="W123" s="288"/>
      <c r="X123" s="231"/>
      <c r="AA123" s="230">
        <f>AG122+1</f>
        <v>14</v>
      </c>
      <c r="AB123" s="288">
        <f>AA123+1</f>
        <v>15</v>
      </c>
      <c r="AC123" s="288">
        <f t="shared" si="62"/>
        <v>16</v>
      </c>
      <c r="AD123" s="288">
        <f t="shared" si="62"/>
        <v>17</v>
      </c>
      <c r="AE123" s="288">
        <f t="shared" si="62"/>
        <v>18</v>
      </c>
      <c r="AF123" s="288">
        <f t="shared" si="62"/>
        <v>19</v>
      </c>
      <c r="AG123" s="231">
        <f t="shared" si="62"/>
        <v>20</v>
      </c>
    </row>
    <row r="124" spans="1:33" ht="13.5" customHeight="1" x14ac:dyDescent="0.15">
      <c r="B124" s="230">
        <f>H123+1</f>
        <v>16</v>
      </c>
      <c r="C124" s="288">
        <f t="shared" ref="C124:C125" si="64">B124+1</f>
        <v>17</v>
      </c>
      <c r="D124" s="288">
        <f t="shared" si="63"/>
        <v>18</v>
      </c>
      <c r="E124" s="288">
        <f t="shared" si="63"/>
        <v>19</v>
      </c>
      <c r="F124" s="288">
        <f t="shared" si="63"/>
        <v>20</v>
      </c>
      <c r="G124" s="288">
        <f t="shared" si="63"/>
        <v>21</v>
      </c>
      <c r="H124" s="231">
        <f t="shared" si="63"/>
        <v>22</v>
      </c>
      <c r="J124" s="230"/>
      <c r="K124" s="288"/>
      <c r="L124" s="288"/>
      <c r="M124" s="288"/>
      <c r="N124" s="288"/>
      <c r="O124" s="288"/>
      <c r="P124" s="231"/>
      <c r="R124" s="230"/>
      <c r="S124" s="288"/>
      <c r="T124" s="288"/>
      <c r="U124" s="288"/>
      <c r="V124" s="288"/>
      <c r="W124" s="288"/>
      <c r="X124" s="231"/>
      <c r="AA124" s="230">
        <f>AG123+1</f>
        <v>21</v>
      </c>
      <c r="AB124" s="288">
        <f>AA124+1</f>
        <v>22</v>
      </c>
      <c r="AC124" s="288">
        <f t="shared" si="62"/>
        <v>23</v>
      </c>
      <c r="AD124" s="288">
        <f t="shared" si="62"/>
        <v>24</v>
      </c>
      <c r="AE124" s="288">
        <f t="shared" si="62"/>
        <v>25</v>
      </c>
      <c r="AF124" s="288">
        <f t="shared" si="62"/>
        <v>26</v>
      </c>
      <c r="AG124" s="231">
        <f t="shared" si="62"/>
        <v>27</v>
      </c>
    </row>
    <row r="125" spans="1:33" ht="13.5" customHeight="1" x14ac:dyDescent="0.15">
      <c r="B125" s="295">
        <f>H124+1</f>
        <v>23</v>
      </c>
      <c r="C125" s="296">
        <f t="shared" si="64"/>
        <v>24</v>
      </c>
      <c r="D125" s="297">
        <f t="shared" si="63"/>
        <v>25</v>
      </c>
      <c r="E125" s="296">
        <f t="shared" si="63"/>
        <v>26</v>
      </c>
      <c r="F125" s="297">
        <f t="shared" si="63"/>
        <v>27</v>
      </c>
      <c r="G125" s="297">
        <f t="shared" si="63"/>
        <v>28</v>
      </c>
      <c r="H125" s="298">
        <f t="shared" si="63"/>
        <v>29</v>
      </c>
      <c r="J125" s="230"/>
      <c r="K125" s="288"/>
      <c r="L125" s="288"/>
      <c r="M125" s="288"/>
      <c r="N125" s="288"/>
      <c r="O125" s="288"/>
      <c r="P125" s="231"/>
      <c r="R125" s="230"/>
      <c r="S125" s="288"/>
      <c r="T125" s="288"/>
      <c r="U125" s="288"/>
      <c r="V125" s="288"/>
      <c r="W125" s="288"/>
      <c r="X125" s="231"/>
      <c r="AA125" s="230">
        <f>AG124+1</f>
        <v>28</v>
      </c>
      <c r="AB125" s="288">
        <f t="shared" ref="AB125:AB126" si="65">AA125+1</f>
        <v>29</v>
      </c>
      <c r="AC125" s="288">
        <f t="shared" si="62"/>
        <v>30</v>
      </c>
      <c r="AD125" s="288">
        <f t="shared" si="62"/>
        <v>31</v>
      </c>
      <c r="AE125" s="288">
        <f t="shared" si="62"/>
        <v>32</v>
      </c>
      <c r="AF125" s="288">
        <f t="shared" si="62"/>
        <v>33</v>
      </c>
      <c r="AG125" s="231">
        <f t="shared" si="62"/>
        <v>34</v>
      </c>
    </row>
    <row r="126" spans="1:33" ht="13.5" customHeight="1" x14ac:dyDescent="0.15">
      <c r="B126" s="295">
        <f>H125+1</f>
        <v>30</v>
      </c>
      <c r="C126" s="296"/>
      <c r="D126" s="296"/>
      <c r="E126" s="296"/>
      <c r="F126" s="296"/>
      <c r="G126" s="296"/>
      <c r="H126" s="299"/>
      <c r="J126" s="230"/>
      <c r="K126" s="288"/>
      <c r="L126" s="288"/>
      <c r="M126" s="288"/>
      <c r="N126" s="288"/>
      <c r="O126" s="288"/>
      <c r="P126" s="231"/>
      <c r="R126" s="230"/>
      <c r="S126" s="288"/>
      <c r="T126" s="288"/>
      <c r="U126" s="288"/>
      <c r="V126" s="288"/>
      <c r="W126" s="288"/>
      <c r="X126" s="231"/>
      <c r="AA126" s="230">
        <f>AG125+1</f>
        <v>35</v>
      </c>
      <c r="AB126" s="288">
        <f t="shared" si="65"/>
        <v>36</v>
      </c>
      <c r="AC126" s="288">
        <f t="shared" si="62"/>
        <v>37</v>
      </c>
      <c r="AD126" s="288">
        <f t="shared" si="62"/>
        <v>38</v>
      </c>
      <c r="AE126" s="288">
        <f t="shared" si="62"/>
        <v>39</v>
      </c>
      <c r="AF126" s="288">
        <f t="shared" si="62"/>
        <v>40</v>
      </c>
      <c r="AG126" s="231">
        <f t="shared" si="62"/>
        <v>41</v>
      </c>
    </row>
    <row r="127" spans="1:33" ht="13.5" customHeight="1" x14ac:dyDescent="0.15">
      <c r="B127" s="431" t="s">
        <v>34</v>
      </c>
      <c r="C127" s="432"/>
      <c r="D127" s="430">
        <f>COUNT(C121:G124)</f>
        <v>15</v>
      </c>
      <c r="E127" s="430"/>
      <c r="F127" s="289" t="s">
        <v>5</v>
      </c>
      <c r="G127" s="289"/>
      <c r="H127" s="234"/>
      <c r="J127" s="431"/>
      <c r="K127" s="432"/>
      <c r="L127" s="430"/>
      <c r="M127" s="430"/>
      <c r="N127" s="289"/>
      <c r="O127" s="289"/>
      <c r="P127" s="234"/>
      <c r="R127" s="431"/>
      <c r="S127" s="432"/>
      <c r="T127" s="430"/>
      <c r="U127" s="430"/>
      <c r="V127" s="289"/>
      <c r="W127" s="289"/>
      <c r="X127" s="234"/>
    </row>
    <row r="128" spans="1:33" ht="13.5" customHeight="1" x14ac:dyDescent="0.15">
      <c r="B128" s="424" t="s">
        <v>33</v>
      </c>
      <c r="C128" s="427"/>
      <c r="D128" s="426">
        <f>22-D127</f>
        <v>7</v>
      </c>
      <c r="E128" s="426"/>
      <c r="F128" s="290" t="s">
        <v>5</v>
      </c>
      <c r="G128" s="290"/>
      <c r="H128" s="239"/>
      <c r="J128" s="424"/>
      <c r="K128" s="427"/>
      <c r="L128" s="426"/>
      <c r="M128" s="426"/>
      <c r="N128" s="290"/>
      <c r="O128" s="290"/>
      <c r="P128" s="239"/>
      <c r="R128" s="424"/>
      <c r="S128" s="427"/>
      <c r="T128" s="426"/>
      <c r="U128" s="426"/>
      <c r="V128" s="290"/>
      <c r="W128" s="290"/>
      <c r="X128" s="239"/>
    </row>
    <row r="129" spans="2:24" ht="13.5" customHeight="1" x14ac:dyDescent="0.15">
      <c r="B129" s="235"/>
      <c r="C129" s="277"/>
      <c r="D129" s="277"/>
      <c r="E129" s="277"/>
      <c r="F129" s="277"/>
      <c r="G129" s="277"/>
      <c r="H129" s="236"/>
      <c r="J129" s="235"/>
      <c r="K129" s="277"/>
      <c r="L129" s="277"/>
      <c r="M129" s="277"/>
      <c r="N129" s="277"/>
      <c r="O129" s="277"/>
      <c r="P129" s="236"/>
      <c r="R129" s="235"/>
      <c r="S129" s="277"/>
      <c r="T129" s="277"/>
      <c r="U129" s="277"/>
      <c r="V129" s="277"/>
      <c r="W129" s="277"/>
      <c r="X129" s="236"/>
    </row>
    <row r="130" spans="2:24" ht="13.5" customHeight="1" x14ac:dyDescent="0.15">
      <c r="B130" s="237"/>
      <c r="C130" s="291"/>
      <c r="D130" s="291"/>
      <c r="E130" s="291"/>
      <c r="F130" s="291"/>
      <c r="G130" s="291"/>
      <c r="H130" s="238"/>
    </row>
    <row r="131" spans="2:24" ht="13.5" customHeight="1" x14ac:dyDescent="0.15">
      <c r="B131" s="429"/>
      <c r="C131" s="429"/>
      <c r="D131" s="429"/>
      <c r="E131" s="429"/>
      <c r="F131" s="429"/>
      <c r="G131" s="429"/>
      <c r="H131" s="429"/>
      <c r="J131" s="429"/>
      <c r="K131" s="429"/>
      <c r="L131" s="429"/>
      <c r="M131" s="429"/>
      <c r="N131" s="429"/>
      <c r="O131" s="429"/>
      <c r="P131" s="429"/>
      <c r="R131" s="429"/>
      <c r="S131" s="429"/>
      <c r="T131" s="429"/>
      <c r="U131" s="429"/>
      <c r="V131" s="429"/>
      <c r="W131" s="429"/>
      <c r="X131" s="429"/>
    </row>
    <row r="132" spans="2:24" ht="13.5" customHeight="1" x14ac:dyDescent="0.15">
      <c r="B132" s="230"/>
      <c r="C132" s="288"/>
      <c r="D132" s="288"/>
      <c r="E132" s="288"/>
      <c r="F132" s="288"/>
      <c r="G132" s="288"/>
      <c r="H132" s="231"/>
      <c r="J132" s="230"/>
      <c r="K132" s="288"/>
      <c r="L132" s="288"/>
      <c r="M132" s="288"/>
      <c r="N132" s="288"/>
      <c r="O132" s="288"/>
      <c r="P132" s="231"/>
      <c r="R132" s="230"/>
      <c r="S132" s="288"/>
      <c r="T132" s="288"/>
      <c r="U132" s="288"/>
      <c r="V132" s="288"/>
      <c r="W132" s="288"/>
      <c r="X132" s="231"/>
    </row>
    <row r="133" spans="2:24" ht="13.5" customHeight="1" x14ac:dyDescent="0.15">
      <c r="B133" s="288"/>
      <c r="C133" s="288"/>
      <c r="D133" s="288"/>
      <c r="E133" s="288"/>
      <c r="F133" s="288"/>
      <c r="G133" s="288"/>
      <c r="H133" s="231"/>
      <c r="J133" s="288"/>
      <c r="K133" s="288"/>
      <c r="L133" s="288"/>
      <c r="M133" s="288"/>
      <c r="N133" s="288"/>
      <c r="O133" s="288"/>
      <c r="P133" s="231"/>
      <c r="R133" s="288"/>
      <c r="S133" s="232"/>
      <c r="T133" s="232"/>
      <c r="U133" s="232"/>
      <c r="V133" s="288"/>
      <c r="W133" s="288"/>
      <c r="X133" s="231"/>
    </row>
    <row r="134" spans="2:24" ht="13.5" customHeight="1" x14ac:dyDescent="0.15">
      <c r="B134" s="230"/>
      <c r="C134" s="288"/>
      <c r="D134" s="288"/>
      <c r="E134" s="288"/>
      <c r="F134" s="288"/>
      <c r="G134" s="288"/>
      <c r="H134" s="231"/>
      <c r="J134" s="230"/>
      <c r="K134" s="232"/>
      <c r="L134" s="232"/>
      <c r="M134" s="232"/>
      <c r="N134" s="288"/>
      <c r="O134" s="233"/>
      <c r="P134" s="231"/>
      <c r="R134" s="230"/>
      <c r="S134" s="232"/>
      <c r="T134" s="232"/>
      <c r="U134" s="232"/>
      <c r="V134" s="288"/>
      <c r="W134" s="288"/>
      <c r="X134" s="231"/>
    </row>
    <row r="135" spans="2:24" ht="13.5" customHeight="1" x14ac:dyDescent="0.15">
      <c r="B135" s="230"/>
      <c r="C135" s="288"/>
      <c r="D135" s="288"/>
      <c r="E135" s="288"/>
      <c r="F135" s="288"/>
      <c r="G135" s="288"/>
      <c r="H135" s="231"/>
      <c r="J135" s="230"/>
      <c r="K135" s="288"/>
      <c r="L135" s="288"/>
      <c r="M135" s="288"/>
      <c r="N135" s="288"/>
      <c r="O135" s="288"/>
      <c r="P135" s="231"/>
      <c r="R135" s="230"/>
      <c r="S135" s="288"/>
      <c r="T135" s="288"/>
      <c r="U135" s="288"/>
      <c r="V135" s="288"/>
      <c r="W135" s="288"/>
      <c r="X135" s="231"/>
    </row>
    <row r="136" spans="2:24" ht="13.5" customHeight="1" x14ac:dyDescent="0.15">
      <c r="B136" s="230"/>
      <c r="C136" s="233"/>
      <c r="D136" s="288"/>
      <c r="E136" s="288"/>
      <c r="F136" s="288"/>
      <c r="G136" s="288"/>
      <c r="H136" s="231"/>
      <c r="J136" s="230"/>
      <c r="K136" s="288"/>
      <c r="L136" s="288"/>
      <c r="M136" s="288"/>
      <c r="N136" s="288"/>
      <c r="O136" s="288"/>
      <c r="P136" s="231"/>
      <c r="R136" s="230"/>
      <c r="S136" s="233"/>
      <c r="T136" s="288"/>
      <c r="U136" s="288"/>
      <c r="V136" s="288"/>
      <c r="W136" s="233"/>
      <c r="X136" s="231"/>
    </row>
    <row r="137" spans="2:24" ht="13.5" customHeight="1" x14ac:dyDescent="0.15">
      <c r="B137" s="230"/>
      <c r="C137" s="288"/>
      <c r="D137" s="288"/>
      <c r="E137" s="288"/>
      <c r="F137" s="288"/>
      <c r="G137" s="288"/>
      <c r="H137" s="231"/>
      <c r="J137" s="230"/>
      <c r="K137" s="288"/>
      <c r="L137" s="288"/>
      <c r="M137" s="288"/>
      <c r="N137" s="288"/>
      <c r="O137" s="288"/>
      <c r="P137" s="231"/>
      <c r="R137" s="230"/>
      <c r="S137" s="288"/>
      <c r="T137" s="288"/>
      <c r="U137" s="288"/>
      <c r="V137" s="288"/>
      <c r="W137" s="288"/>
      <c r="X137" s="231"/>
    </row>
    <row r="138" spans="2:24" ht="13.5" customHeight="1" x14ac:dyDescent="0.15">
      <c r="B138" s="230"/>
      <c r="C138" s="288"/>
      <c r="D138" s="288"/>
      <c r="E138" s="288"/>
      <c r="F138" s="288"/>
      <c r="G138" s="288"/>
      <c r="H138" s="231"/>
      <c r="J138" s="230"/>
      <c r="K138" s="293"/>
      <c r="L138" s="288"/>
      <c r="M138" s="288"/>
      <c r="N138" s="288"/>
      <c r="O138" s="288"/>
      <c r="P138" s="231"/>
      <c r="R138" s="230"/>
      <c r="S138" s="288"/>
      <c r="T138" s="288"/>
      <c r="U138" s="288"/>
      <c r="V138" s="288"/>
      <c r="W138" s="288"/>
      <c r="X138" s="231"/>
    </row>
    <row r="139" spans="2:24" ht="13.5" customHeight="1" x14ac:dyDescent="0.15">
      <c r="B139" s="431"/>
      <c r="C139" s="432"/>
      <c r="D139" s="430"/>
      <c r="E139" s="430"/>
      <c r="F139" s="289"/>
      <c r="G139" s="289"/>
      <c r="H139" s="234"/>
      <c r="J139" s="431"/>
      <c r="K139" s="433"/>
      <c r="L139" s="430"/>
      <c r="M139" s="430"/>
      <c r="N139" s="289"/>
      <c r="O139" s="289"/>
      <c r="P139" s="234"/>
      <c r="R139" s="431"/>
      <c r="S139" s="432"/>
      <c r="T139" s="430"/>
      <c r="U139" s="430"/>
      <c r="V139" s="289"/>
      <c r="W139" s="289"/>
      <c r="X139" s="234"/>
    </row>
    <row r="140" spans="2:24" ht="13.5" customHeight="1" x14ac:dyDescent="0.15">
      <c r="B140" s="424"/>
      <c r="C140" s="427"/>
      <c r="D140" s="426"/>
      <c r="E140" s="426"/>
      <c r="F140" s="290"/>
      <c r="G140" s="290"/>
      <c r="H140" s="239"/>
      <c r="J140" s="424"/>
      <c r="K140" s="427"/>
      <c r="L140" s="426"/>
      <c r="M140" s="426"/>
      <c r="N140" s="290"/>
      <c r="O140" s="290"/>
      <c r="P140" s="239"/>
      <c r="R140" s="424"/>
      <c r="S140" s="427"/>
      <c r="T140" s="426"/>
      <c r="U140" s="426"/>
      <c r="V140" s="290"/>
      <c r="W140" s="290"/>
      <c r="X140" s="239"/>
    </row>
    <row r="141" spans="2:24" ht="13.5" customHeight="1" x14ac:dyDescent="0.15">
      <c r="J141" s="292"/>
      <c r="P141" s="292"/>
      <c r="R141" s="292"/>
      <c r="X141" s="292"/>
    </row>
    <row r="142" spans="2:24" ht="13.5" customHeight="1" x14ac:dyDescent="0.15"/>
    <row r="143" spans="2:24" ht="13.5" customHeight="1" x14ac:dyDescent="0.15">
      <c r="B143" s="429"/>
      <c r="C143" s="429"/>
      <c r="D143" s="429"/>
      <c r="E143" s="429"/>
      <c r="F143" s="429"/>
      <c r="G143" s="429"/>
      <c r="H143" s="429"/>
      <c r="J143" s="429"/>
      <c r="K143" s="429"/>
      <c r="L143" s="429"/>
      <c r="M143" s="429"/>
      <c r="N143" s="429"/>
      <c r="O143" s="429"/>
      <c r="P143" s="429"/>
      <c r="R143" s="429"/>
      <c r="S143" s="429"/>
      <c r="T143" s="429"/>
      <c r="U143" s="429"/>
      <c r="V143" s="429"/>
      <c r="W143" s="429"/>
      <c r="X143" s="429"/>
    </row>
    <row r="144" spans="2:24" ht="13.5" customHeight="1" x14ac:dyDescent="0.15">
      <c r="B144" s="230"/>
      <c r="C144" s="288"/>
      <c r="D144" s="288"/>
      <c r="E144" s="288"/>
      <c r="F144" s="288"/>
      <c r="G144" s="288"/>
      <c r="H144" s="231"/>
      <c r="J144" s="230"/>
      <c r="K144" s="288"/>
      <c r="L144" s="288"/>
      <c r="M144" s="288"/>
      <c r="N144" s="288"/>
      <c r="O144" s="288"/>
      <c r="P144" s="231"/>
      <c r="R144" s="230"/>
      <c r="S144" s="288"/>
      <c r="T144" s="288"/>
      <c r="U144" s="288"/>
      <c r="V144" s="288"/>
      <c r="W144" s="288"/>
      <c r="X144" s="231"/>
    </row>
    <row r="145" spans="2:24" ht="13.5" customHeight="1" x14ac:dyDescent="0.15">
      <c r="B145" s="288"/>
      <c r="C145" s="288"/>
      <c r="D145" s="275"/>
      <c r="E145" s="232"/>
      <c r="F145" s="288"/>
      <c r="G145" s="288"/>
      <c r="H145" s="231"/>
      <c r="J145" s="233"/>
      <c r="K145" s="288"/>
      <c r="L145" s="233"/>
      <c r="M145" s="288"/>
      <c r="N145" s="288"/>
      <c r="O145" s="288"/>
      <c r="P145" s="231"/>
      <c r="R145" s="233"/>
      <c r="S145" s="288"/>
      <c r="T145" s="288"/>
      <c r="U145" s="288"/>
      <c r="V145" s="288"/>
      <c r="W145" s="288"/>
      <c r="X145" s="231"/>
    </row>
    <row r="146" spans="2:24" ht="13.5" customHeight="1" x14ac:dyDescent="0.15">
      <c r="B146" s="230"/>
      <c r="C146" s="232"/>
      <c r="D146" s="232"/>
      <c r="E146" s="232"/>
      <c r="F146" s="288"/>
      <c r="G146" s="288"/>
      <c r="H146" s="231"/>
      <c r="J146" s="230"/>
      <c r="K146" s="288"/>
      <c r="L146" s="232"/>
      <c r="M146" s="232"/>
      <c r="N146" s="288"/>
      <c r="O146" s="288"/>
      <c r="P146" s="231"/>
      <c r="R146" s="230"/>
      <c r="S146" s="232"/>
      <c r="T146" s="232"/>
      <c r="U146" s="232"/>
      <c r="V146" s="288"/>
      <c r="W146" s="288"/>
      <c r="X146" s="231"/>
    </row>
    <row r="147" spans="2:24" ht="13.5" customHeight="1" x14ac:dyDescent="0.15">
      <c r="B147" s="230"/>
      <c r="C147" s="233"/>
      <c r="D147" s="288"/>
      <c r="E147" s="288"/>
      <c r="F147" s="288"/>
      <c r="G147" s="288"/>
      <c r="H147" s="231"/>
      <c r="J147" s="230"/>
      <c r="K147" s="288"/>
      <c r="L147" s="288"/>
      <c r="M147" s="288"/>
      <c r="N147" s="288"/>
      <c r="O147" s="288"/>
      <c r="P147" s="231"/>
      <c r="R147" s="230"/>
      <c r="S147" s="288"/>
      <c r="T147" s="288"/>
      <c r="U147" s="288"/>
      <c r="V147" s="288"/>
      <c r="W147" s="288"/>
      <c r="X147" s="231"/>
    </row>
    <row r="148" spans="2:24" ht="13.5" customHeight="1" x14ac:dyDescent="0.15">
      <c r="B148" s="230"/>
      <c r="C148" s="288"/>
      <c r="D148" s="288"/>
      <c r="E148" s="288"/>
      <c r="F148" s="288"/>
      <c r="G148" s="288"/>
      <c r="H148" s="231"/>
      <c r="J148" s="230"/>
      <c r="K148" s="233"/>
      <c r="L148" s="288"/>
      <c r="M148" s="232"/>
      <c r="N148" s="288"/>
      <c r="O148" s="288"/>
      <c r="P148" s="231"/>
      <c r="R148" s="230"/>
      <c r="S148" s="288"/>
      <c r="T148" s="288"/>
      <c r="U148" s="288"/>
      <c r="V148" s="288"/>
      <c r="W148" s="288"/>
      <c r="X148" s="231"/>
    </row>
    <row r="149" spans="2:24" ht="13.5" customHeight="1" x14ac:dyDescent="0.15">
      <c r="B149" s="230"/>
      <c r="C149" s="288"/>
      <c r="D149" s="288"/>
      <c r="E149" s="288"/>
      <c r="F149" s="288"/>
      <c r="G149" s="288"/>
      <c r="H149" s="294"/>
      <c r="J149" s="230"/>
      <c r="K149" s="288"/>
      <c r="L149" s="288"/>
      <c r="M149" s="288"/>
      <c r="N149" s="288"/>
      <c r="O149" s="288"/>
      <c r="P149" s="231"/>
      <c r="R149" s="230"/>
      <c r="S149" s="276"/>
      <c r="T149" s="276"/>
      <c r="U149" s="276"/>
      <c r="V149" s="276"/>
      <c r="W149" s="276"/>
      <c r="X149" s="231"/>
    </row>
    <row r="150" spans="2:24" ht="13.5" customHeight="1" x14ac:dyDescent="0.15">
      <c r="B150" s="230"/>
      <c r="C150" s="288"/>
      <c r="D150" s="288"/>
      <c r="E150" s="288"/>
      <c r="F150" s="288"/>
      <c r="G150" s="288"/>
      <c r="H150" s="231"/>
      <c r="J150" s="230"/>
      <c r="K150" s="288"/>
      <c r="L150" s="288"/>
      <c r="M150" s="288"/>
      <c r="N150" s="288"/>
      <c r="O150" s="288"/>
      <c r="P150" s="231"/>
      <c r="R150" s="230"/>
      <c r="S150" s="288"/>
      <c r="T150" s="288"/>
      <c r="U150" s="288"/>
      <c r="V150" s="288"/>
      <c r="W150" s="288"/>
      <c r="X150" s="231"/>
    </row>
    <row r="151" spans="2:24" ht="13.5" customHeight="1" x14ac:dyDescent="0.15">
      <c r="B151" s="431"/>
      <c r="C151" s="432"/>
      <c r="D151" s="430"/>
      <c r="E151" s="430"/>
      <c r="F151" s="289"/>
      <c r="G151" s="289"/>
      <c r="H151" s="234"/>
      <c r="J151" s="431"/>
      <c r="K151" s="433"/>
      <c r="L151" s="430"/>
      <c r="M151" s="430"/>
      <c r="N151" s="289"/>
      <c r="O151" s="289"/>
      <c r="P151" s="234"/>
      <c r="R151" s="431"/>
      <c r="S151" s="432"/>
      <c r="T151" s="430"/>
      <c r="U151" s="430"/>
      <c r="V151" s="289"/>
      <c r="W151" s="289"/>
      <c r="X151" s="234"/>
    </row>
    <row r="152" spans="2:24" ht="13.5" customHeight="1" x14ac:dyDescent="0.15">
      <c r="B152" s="424"/>
      <c r="C152" s="425"/>
      <c r="D152" s="426"/>
      <c r="E152" s="425"/>
      <c r="F152" s="290"/>
      <c r="G152" s="290"/>
      <c r="H152" s="239"/>
      <c r="J152" s="424"/>
      <c r="K152" s="427"/>
      <c r="L152" s="426"/>
      <c r="M152" s="426"/>
      <c r="N152" s="290"/>
      <c r="O152" s="290"/>
      <c r="P152" s="239"/>
      <c r="R152" s="424"/>
      <c r="S152" s="427"/>
      <c r="T152" s="426"/>
      <c r="U152" s="426"/>
      <c r="V152" s="290"/>
      <c r="W152" s="290"/>
      <c r="X152" s="239"/>
    </row>
    <row r="153" spans="2:24" ht="13.5" customHeight="1" x14ac:dyDescent="0.15"/>
    <row r="154" spans="2:24" ht="13.5" customHeight="1" x14ac:dyDescent="0.15">
      <c r="B154" s="229"/>
    </row>
    <row r="155" spans="2:24" ht="13.5" customHeight="1" x14ac:dyDescent="0.15">
      <c r="B155" s="429"/>
      <c r="C155" s="429"/>
      <c r="D155" s="429"/>
      <c r="E155" s="429"/>
      <c r="F155" s="429"/>
      <c r="G155" s="429"/>
      <c r="H155" s="429"/>
      <c r="J155" s="429"/>
      <c r="K155" s="429"/>
      <c r="L155" s="429"/>
      <c r="M155" s="429"/>
      <c r="N155" s="429"/>
      <c r="O155" s="429"/>
      <c r="P155" s="429"/>
      <c r="R155" s="429"/>
      <c r="S155" s="429"/>
      <c r="T155" s="429"/>
      <c r="U155" s="429"/>
      <c r="V155" s="429"/>
      <c r="W155" s="429"/>
      <c r="X155" s="429"/>
    </row>
    <row r="156" spans="2:24" ht="13.5" customHeight="1" x14ac:dyDescent="0.15">
      <c r="B156" s="230"/>
      <c r="C156" s="288"/>
      <c r="D156" s="288"/>
      <c r="E156" s="288"/>
      <c r="F156" s="288"/>
      <c r="G156" s="288"/>
      <c r="H156" s="231"/>
      <c r="J156" s="230"/>
      <c r="K156" s="288"/>
      <c r="L156" s="288"/>
      <c r="M156" s="288"/>
      <c r="N156" s="288"/>
      <c r="O156" s="288"/>
      <c r="P156" s="231"/>
      <c r="R156" s="230"/>
      <c r="S156" s="288"/>
      <c r="T156" s="288"/>
      <c r="U156" s="288"/>
      <c r="V156" s="288"/>
      <c r="W156" s="288"/>
      <c r="X156" s="231"/>
    </row>
    <row r="157" spans="2:24" ht="13.5" customHeight="1" x14ac:dyDescent="0.15">
      <c r="B157" s="233"/>
      <c r="C157" s="233"/>
      <c r="D157" s="276"/>
      <c r="E157" s="233"/>
      <c r="F157" s="276"/>
      <c r="G157" s="276"/>
      <c r="H157" s="231"/>
      <c r="J157" s="288"/>
      <c r="K157" s="232"/>
      <c r="L157" s="232"/>
      <c r="M157" s="232"/>
      <c r="N157" s="288"/>
      <c r="O157" s="288"/>
      <c r="P157" s="231"/>
      <c r="R157" s="288"/>
      <c r="S157" s="232"/>
      <c r="T157" s="232"/>
      <c r="U157" s="232"/>
      <c r="V157" s="288"/>
      <c r="W157" s="288"/>
      <c r="X157" s="231"/>
    </row>
    <row r="158" spans="2:24" ht="13.5" customHeight="1" x14ac:dyDescent="0.15">
      <c r="B158" s="230"/>
      <c r="C158" s="232"/>
      <c r="D158" s="232"/>
      <c r="E158" s="232"/>
      <c r="F158" s="288"/>
      <c r="G158" s="288"/>
      <c r="H158" s="231"/>
      <c r="J158" s="230"/>
      <c r="K158" s="232"/>
      <c r="L158" s="232"/>
      <c r="M158" s="232"/>
      <c r="N158" s="233"/>
      <c r="O158" s="288"/>
      <c r="P158" s="231"/>
      <c r="R158" s="230"/>
      <c r="S158" s="232"/>
      <c r="T158" s="232"/>
      <c r="U158" s="232"/>
      <c r="V158" s="288"/>
      <c r="W158" s="288"/>
      <c r="X158" s="231"/>
    </row>
    <row r="159" spans="2:24" ht="13.5" customHeight="1" x14ac:dyDescent="0.15">
      <c r="B159" s="230"/>
      <c r="C159" s="233"/>
      <c r="D159" s="288"/>
      <c r="E159" s="288"/>
      <c r="F159" s="288"/>
      <c r="G159" s="288"/>
      <c r="H159" s="231"/>
      <c r="J159" s="230"/>
      <c r="K159" s="232"/>
      <c r="L159" s="232"/>
      <c r="M159" s="288"/>
      <c r="N159" s="288"/>
      <c r="O159" s="288"/>
      <c r="P159" s="231"/>
      <c r="R159" s="230"/>
      <c r="S159" s="288"/>
      <c r="T159" s="288"/>
      <c r="U159" s="288"/>
      <c r="V159" s="288"/>
      <c r="W159" s="288"/>
      <c r="X159" s="231"/>
    </row>
    <row r="160" spans="2:24" ht="13.5" customHeight="1" x14ac:dyDescent="0.15">
      <c r="B160" s="230"/>
      <c r="C160" s="288"/>
      <c r="D160" s="288"/>
      <c r="E160" s="288"/>
      <c r="F160" s="288"/>
      <c r="G160" s="288"/>
      <c r="H160" s="231"/>
      <c r="J160" s="230"/>
      <c r="K160" s="232"/>
      <c r="L160" s="233"/>
      <c r="M160" s="288"/>
      <c r="N160" s="288"/>
      <c r="O160" s="288"/>
      <c r="P160" s="231"/>
      <c r="R160" s="230"/>
      <c r="S160" s="233"/>
      <c r="T160" s="288"/>
      <c r="U160" s="288"/>
      <c r="V160" s="288"/>
      <c r="W160" s="288"/>
      <c r="X160" s="231"/>
    </row>
    <row r="161" spans="2:24" ht="13.5" customHeight="1" x14ac:dyDescent="0.15">
      <c r="B161" s="230"/>
      <c r="C161" s="288"/>
      <c r="D161" s="288"/>
      <c r="E161" s="232"/>
      <c r="F161" s="232"/>
      <c r="G161" s="232"/>
      <c r="H161" s="231"/>
      <c r="J161" s="230"/>
      <c r="K161" s="232"/>
      <c r="L161" s="232"/>
      <c r="M161" s="288"/>
      <c r="N161" s="288"/>
      <c r="O161" s="288"/>
      <c r="P161" s="231"/>
      <c r="R161" s="230"/>
      <c r="S161" s="288"/>
      <c r="T161" s="288"/>
      <c r="U161" s="288"/>
      <c r="V161" s="288"/>
      <c r="W161" s="288"/>
      <c r="X161" s="231"/>
    </row>
    <row r="162" spans="2:24" ht="13.5" customHeight="1" x14ac:dyDescent="0.15">
      <c r="B162" s="230"/>
      <c r="C162" s="288"/>
      <c r="D162" s="288"/>
      <c r="E162" s="288"/>
      <c r="F162" s="288"/>
      <c r="G162" s="288"/>
      <c r="H162" s="231"/>
      <c r="J162" s="230"/>
      <c r="K162" s="288"/>
      <c r="L162" s="288"/>
      <c r="M162" s="288"/>
      <c r="N162" s="288"/>
      <c r="O162" s="288"/>
      <c r="P162" s="231"/>
      <c r="R162" s="230"/>
      <c r="S162" s="288"/>
      <c r="T162" s="288"/>
      <c r="U162" s="288"/>
      <c r="V162" s="288"/>
      <c r="W162" s="288"/>
      <c r="X162" s="231"/>
    </row>
    <row r="163" spans="2:24" ht="13.5" customHeight="1" x14ac:dyDescent="0.15">
      <c r="B163" s="431"/>
      <c r="C163" s="432"/>
      <c r="D163" s="430"/>
      <c r="E163" s="430"/>
      <c r="F163" s="289"/>
      <c r="G163" s="289"/>
      <c r="H163" s="234"/>
      <c r="J163" s="431"/>
      <c r="K163" s="432"/>
      <c r="L163" s="430"/>
      <c r="M163" s="430"/>
      <c r="N163" s="289"/>
      <c r="O163" s="289"/>
      <c r="P163" s="234"/>
      <c r="R163" s="431"/>
      <c r="S163" s="432"/>
      <c r="T163" s="430"/>
      <c r="U163" s="430"/>
      <c r="V163" s="289"/>
      <c r="W163" s="289"/>
      <c r="X163" s="234"/>
    </row>
    <row r="164" spans="2:24" ht="13.5" customHeight="1" x14ac:dyDescent="0.15">
      <c r="B164" s="424"/>
      <c r="C164" s="427"/>
      <c r="D164" s="426"/>
      <c r="E164" s="426"/>
      <c r="F164" s="290"/>
      <c r="G164" s="290"/>
      <c r="H164" s="239"/>
      <c r="J164" s="424"/>
      <c r="K164" s="427"/>
      <c r="L164" s="426"/>
      <c r="M164" s="426"/>
      <c r="N164" s="290"/>
      <c r="O164" s="290"/>
      <c r="P164" s="239"/>
      <c r="R164" s="424"/>
      <c r="S164" s="427"/>
      <c r="T164" s="426"/>
      <c r="U164" s="426"/>
      <c r="V164" s="290"/>
      <c r="W164" s="290"/>
      <c r="X164" s="239"/>
    </row>
    <row r="165" spans="2:24" ht="13.5" customHeight="1" x14ac:dyDescent="0.15">
      <c r="B165" s="434"/>
      <c r="C165" s="434"/>
      <c r="D165" s="435"/>
      <c r="E165" s="435"/>
      <c r="F165" s="277"/>
      <c r="G165" s="277"/>
      <c r="H165" s="236"/>
    </row>
    <row r="166" spans="2:24" ht="13.5" customHeight="1" x14ac:dyDescent="0.15"/>
    <row r="167" spans="2:24" ht="13.5" customHeight="1" x14ac:dyDescent="0.15">
      <c r="B167" s="428" t="s">
        <v>272</v>
      </c>
      <c r="C167" s="428"/>
      <c r="D167" s="428"/>
      <c r="E167" s="428"/>
      <c r="F167" s="428"/>
      <c r="H167" s="243"/>
      <c r="I167" s="243"/>
      <c r="J167" s="240"/>
      <c r="S167" s="241"/>
    </row>
    <row r="168" spans="2:24" ht="13.5" customHeight="1" x14ac:dyDescent="0.15">
      <c r="B168" s="428" t="s">
        <v>34</v>
      </c>
      <c r="C168" s="428"/>
      <c r="D168" s="428">
        <f>SUM(D127,L127,T127,D139,L139,T139,D151,L151,T151,D163,L163,T163)</f>
        <v>15</v>
      </c>
      <c r="E168" s="428"/>
      <c r="F168" s="291" t="s">
        <v>5</v>
      </c>
      <c r="H168" s="243"/>
      <c r="I168" s="243"/>
      <c r="J168" s="428"/>
      <c r="K168" s="428"/>
      <c r="L168" s="436"/>
      <c r="M168" s="436"/>
      <c r="N168" s="291"/>
      <c r="O168" s="242"/>
      <c r="S168" s="428"/>
      <c r="T168" s="428"/>
      <c r="U168" s="436"/>
      <c r="V168" s="436"/>
      <c r="W168" s="291"/>
      <c r="X168" s="242"/>
    </row>
    <row r="169" spans="2:24" ht="13.5" customHeight="1" x14ac:dyDescent="0.15">
      <c r="B169" s="426" t="s">
        <v>33</v>
      </c>
      <c r="C169" s="426"/>
      <c r="D169" s="426">
        <f>SUM(D128,L128,T128,+D140+L140+T140,D152,L152,T152,D164,L164,T164)</f>
        <v>7</v>
      </c>
      <c r="E169" s="426"/>
      <c r="F169" s="290" t="s">
        <v>5</v>
      </c>
      <c r="H169" s="244"/>
      <c r="I169" s="244"/>
      <c r="J169" s="428"/>
      <c r="K169" s="428"/>
      <c r="L169" s="436"/>
      <c r="M169" s="436"/>
      <c r="N169" s="291"/>
      <c r="O169" s="242"/>
      <c r="S169" s="428"/>
      <c r="T169" s="428"/>
      <c r="U169" s="436"/>
      <c r="V169" s="436"/>
      <c r="W169" s="291"/>
      <c r="X169" s="242"/>
    </row>
    <row r="170" spans="2:24" ht="13.5" customHeight="1" x14ac:dyDescent="0.15">
      <c r="B170" s="428" t="s">
        <v>20</v>
      </c>
      <c r="C170" s="428"/>
      <c r="D170" s="428">
        <f>D168+D169</f>
        <v>22</v>
      </c>
      <c r="E170" s="428"/>
      <c r="F170" s="291" t="s">
        <v>5</v>
      </c>
      <c r="H170" s="244"/>
      <c r="I170" s="244"/>
      <c r="J170" s="244"/>
      <c r="K170" s="244"/>
      <c r="L170" s="277"/>
      <c r="M170" s="245"/>
    </row>
    <row r="171" spans="2:24" ht="13.5" customHeight="1" x14ac:dyDescent="0.15">
      <c r="B171" s="291"/>
      <c r="C171" s="291"/>
      <c r="D171" s="291"/>
      <c r="E171" s="291"/>
      <c r="F171" s="291"/>
      <c r="H171" s="244"/>
      <c r="I171" s="244"/>
      <c r="J171" s="244"/>
      <c r="K171" s="244"/>
      <c r="L171" s="277"/>
      <c r="M171" s="245"/>
    </row>
    <row r="172" spans="2:24" ht="13.5" customHeight="1" x14ac:dyDescent="0.15"/>
    <row r="173" spans="2:24" ht="13.5" customHeight="1" x14ac:dyDescent="0.15">
      <c r="B173" s="428" t="s">
        <v>273</v>
      </c>
      <c r="C173" s="428"/>
      <c r="D173" s="428"/>
      <c r="E173" s="428"/>
      <c r="F173" s="428"/>
      <c r="J173" s="240"/>
      <c r="S173" s="241"/>
    </row>
    <row r="174" spans="2:24" ht="13.5" customHeight="1" x14ac:dyDescent="0.15">
      <c r="B174" s="428" t="s">
        <v>34</v>
      </c>
      <c r="C174" s="428"/>
      <c r="D174" s="428">
        <f>D54+D111+D168</f>
        <v>499</v>
      </c>
      <c r="E174" s="428"/>
      <c r="F174" s="291" t="s">
        <v>5</v>
      </c>
      <c r="J174" s="428"/>
      <c r="K174" s="428"/>
      <c r="L174" s="436"/>
      <c r="M174" s="436"/>
      <c r="N174" s="291"/>
      <c r="O174" s="242"/>
      <c r="S174" s="428"/>
      <c r="T174" s="428"/>
      <c r="U174" s="436"/>
      <c r="V174" s="436"/>
      <c r="W174" s="291"/>
      <c r="X174" s="242"/>
    </row>
    <row r="175" spans="2:24" ht="14.25" thickBot="1" x14ac:dyDescent="0.2">
      <c r="B175" s="437" t="s">
        <v>33</v>
      </c>
      <c r="C175" s="437"/>
      <c r="D175" s="437">
        <f>D55+D112+D169</f>
        <v>254</v>
      </c>
      <c r="E175" s="437"/>
      <c r="F175" s="300" t="s">
        <v>5</v>
      </c>
      <c r="J175" s="428"/>
      <c r="K175" s="428"/>
      <c r="L175" s="436"/>
      <c r="M175" s="436"/>
      <c r="N175" s="291"/>
      <c r="O175" s="242"/>
      <c r="S175" s="428"/>
      <c r="T175" s="428"/>
      <c r="U175" s="436"/>
      <c r="V175" s="436"/>
      <c r="W175" s="291"/>
      <c r="X175" s="242"/>
    </row>
    <row r="176" spans="2:24" x14ac:dyDescent="0.15">
      <c r="B176" s="438" t="s">
        <v>32</v>
      </c>
      <c r="C176" s="438"/>
      <c r="D176" s="428">
        <f>SUM(D174:E175)</f>
        <v>753</v>
      </c>
      <c r="E176" s="428"/>
      <c r="F176" s="291" t="s">
        <v>5</v>
      </c>
    </row>
  </sheetData>
  <mergeCells count="246">
    <mergeCell ref="B175:C175"/>
    <mergeCell ref="D175:E175"/>
    <mergeCell ref="J175:K175"/>
    <mergeCell ref="L175:M175"/>
    <mergeCell ref="S175:T175"/>
    <mergeCell ref="U175:V175"/>
    <mergeCell ref="B176:C176"/>
    <mergeCell ref="D176:E176"/>
    <mergeCell ref="B170:C170"/>
    <mergeCell ref="D170:E170"/>
    <mergeCell ref="B173:F173"/>
    <mergeCell ref="B174:C174"/>
    <mergeCell ref="D174:E174"/>
    <mergeCell ref="J174:K174"/>
    <mergeCell ref="L174:M174"/>
    <mergeCell ref="S174:T174"/>
    <mergeCell ref="U174:V174"/>
    <mergeCell ref="B168:C168"/>
    <mergeCell ref="D168:E168"/>
    <mergeCell ref="J168:K168"/>
    <mergeCell ref="L168:M168"/>
    <mergeCell ref="S168:T168"/>
    <mergeCell ref="U168:V168"/>
    <mergeCell ref="B169:C169"/>
    <mergeCell ref="D169:E169"/>
    <mergeCell ref="J169:K169"/>
    <mergeCell ref="L169:M169"/>
    <mergeCell ref="S169:T169"/>
    <mergeCell ref="U169:V169"/>
    <mergeCell ref="B164:C164"/>
    <mergeCell ref="D164:E164"/>
    <mergeCell ref="J164:K164"/>
    <mergeCell ref="L164:M164"/>
    <mergeCell ref="R164:S164"/>
    <mergeCell ref="T164:U164"/>
    <mergeCell ref="B165:C165"/>
    <mergeCell ref="D165:E165"/>
    <mergeCell ref="B167:F167"/>
    <mergeCell ref="B155:H155"/>
    <mergeCell ref="J155:P155"/>
    <mergeCell ref="R155:X155"/>
    <mergeCell ref="B163:C163"/>
    <mergeCell ref="D163:E163"/>
    <mergeCell ref="J163:K163"/>
    <mergeCell ref="L163:M163"/>
    <mergeCell ref="R163:S163"/>
    <mergeCell ref="T163:U163"/>
    <mergeCell ref="B151:C151"/>
    <mergeCell ref="D151:E151"/>
    <mergeCell ref="J151:K151"/>
    <mergeCell ref="L151:M151"/>
    <mergeCell ref="R151:S151"/>
    <mergeCell ref="T151:U151"/>
    <mergeCell ref="B152:C152"/>
    <mergeCell ref="D152:E152"/>
    <mergeCell ref="J152:K152"/>
    <mergeCell ref="L152:M152"/>
    <mergeCell ref="R152:S152"/>
    <mergeCell ref="T152:U152"/>
    <mergeCell ref="B140:C140"/>
    <mergeCell ref="D140:E140"/>
    <mergeCell ref="J140:K140"/>
    <mergeCell ref="L140:M140"/>
    <mergeCell ref="R140:S140"/>
    <mergeCell ref="T140:U140"/>
    <mergeCell ref="B143:H143"/>
    <mergeCell ref="J143:P143"/>
    <mergeCell ref="R143:X143"/>
    <mergeCell ref="B131:H131"/>
    <mergeCell ref="J131:P131"/>
    <mergeCell ref="R131:X131"/>
    <mergeCell ref="B139:C139"/>
    <mergeCell ref="D139:E139"/>
    <mergeCell ref="J139:K139"/>
    <mergeCell ref="L139:M139"/>
    <mergeCell ref="R139:S139"/>
    <mergeCell ref="T139:U139"/>
    <mergeCell ref="B127:C127"/>
    <mergeCell ref="D127:E127"/>
    <mergeCell ref="J127:K127"/>
    <mergeCell ref="L127:M127"/>
    <mergeCell ref="R127:S127"/>
    <mergeCell ref="T127:U127"/>
    <mergeCell ref="B128:C128"/>
    <mergeCell ref="D128:E128"/>
    <mergeCell ref="J128:K128"/>
    <mergeCell ref="L128:M128"/>
    <mergeCell ref="R128:S128"/>
    <mergeCell ref="T128:U128"/>
    <mergeCell ref="B29:H29"/>
    <mergeCell ref="J29:P29"/>
    <mergeCell ref="R29:X29"/>
    <mergeCell ref="B38:C38"/>
    <mergeCell ref="D38:E38"/>
    <mergeCell ref="J38:K38"/>
    <mergeCell ref="L38:M38"/>
    <mergeCell ref="R38:S38"/>
    <mergeCell ref="T38:U38"/>
    <mergeCell ref="B37:C37"/>
    <mergeCell ref="D37:E37"/>
    <mergeCell ref="J37:K37"/>
    <mergeCell ref="L37:M37"/>
    <mergeCell ref="R37:S37"/>
    <mergeCell ref="T37:U37"/>
    <mergeCell ref="B14:C14"/>
    <mergeCell ref="D14:E14"/>
    <mergeCell ref="J14:K14"/>
    <mergeCell ref="L14:M14"/>
    <mergeCell ref="R14:S14"/>
    <mergeCell ref="T14:U14"/>
    <mergeCell ref="B17:H17"/>
    <mergeCell ref="J17:P17"/>
    <mergeCell ref="R17:X17"/>
    <mergeCell ref="B13:C13"/>
    <mergeCell ref="D13:E13"/>
    <mergeCell ref="J13:K13"/>
    <mergeCell ref="L13:M13"/>
    <mergeCell ref="R13:S13"/>
    <mergeCell ref="T13:U13"/>
    <mergeCell ref="B5:H5"/>
    <mergeCell ref="J5:P5"/>
    <mergeCell ref="R5:X5"/>
    <mergeCell ref="B25:C25"/>
    <mergeCell ref="D25:E25"/>
    <mergeCell ref="J25:K25"/>
    <mergeCell ref="L25:M25"/>
    <mergeCell ref="R25:S25"/>
    <mergeCell ref="T25:U25"/>
    <mergeCell ref="B26:C26"/>
    <mergeCell ref="D26:E26"/>
    <mergeCell ref="J26:K26"/>
    <mergeCell ref="L26:M26"/>
    <mergeCell ref="R26:S26"/>
    <mergeCell ref="T26:U26"/>
    <mergeCell ref="B41:H41"/>
    <mergeCell ref="J41:P41"/>
    <mergeCell ref="R41:X41"/>
    <mergeCell ref="B62:H62"/>
    <mergeCell ref="J62:P62"/>
    <mergeCell ref="R62:X62"/>
    <mergeCell ref="B53:F53"/>
    <mergeCell ref="J55:K55"/>
    <mergeCell ref="L55:M55"/>
    <mergeCell ref="S55:T55"/>
    <mergeCell ref="U55:V55"/>
    <mergeCell ref="B56:C56"/>
    <mergeCell ref="D56:E56"/>
    <mergeCell ref="L49:M49"/>
    <mergeCell ref="R49:S49"/>
    <mergeCell ref="T49:U49"/>
    <mergeCell ref="J54:K54"/>
    <mergeCell ref="L54:M54"/>
    <mergeCell ref="S54:T54"/>
    <mergeCell ref="U54:V54"/>
    <mergeCell ref="B55:C55"/>
    <mergeCell ref="D55:E55"/>
    <mergeCell ref="B49:C49"/>
    <mergeCell ref="D49:E49"/>
    <mergeCell ref="B74:H74"/>
    <mergeCell ref="J74:P74"/>
    <mergeCell ref="R74:X74"/>
    <mergeCell ref="B82:C82"/>
    <mergeCell ref="D82:E82"/>
    <mergeCell ref="J82:K82"/>
    <mergeCell ref="L82:M82"/>
    <mergeCell ref="R82:S82"/>
    <mergeCell ref="T82:U82"/>
    <mergeCell ref="B70:C70"/>
    <mergeCell ref="D70:E70"/>
    <mergeCell ref="J70:K70"/>
    <mergeCell ref="L70:M70"/>
    <mergeCell ref="R70:S70"/>
    <mergeCell ref="T70:U70"/>
    <mergeCell ref="B71:C71"/>
    <mergeCell ref="D71:E71"/>
    <mergeCell ref="J71:K71"/>
    <mergeCell ref="L71:M71"/>
    <mergeCell ref="R71:S71"/>
    <mergeCell ref="T71:U71"/>
    <mergeCell ref="B112:C112"/>
    <mergeCell ref="D112:E112"/>
    <mergeCell ref="J112:K112"/>
    <mergeCell ref="L112:M112"/>
    <mergeCell ref="S112:T112"/>
    <mergeCell ref="U112:V112"/>
    <mergeCell ref="B108:C108"/>
    <mergeCell ref="D108:E108"/>
    <mergeCell ref="B98:H98"/>
    <mergeCell ref="J98:P98"/>
    <mergeCell ref="R98:X98"/>
    <mergeCell ref="D111:E111"/>
    <mergeCell ref="B110:F110"/>
    <mergeCell ref="J111:K111"/>
    <mergeCell ref="L111:M111"/>
    <mergeCell ref="S111:T111"/>
    <mergeCell ref="U111:V111"/>
    <mergeCell ref="J49:K49"/>
    <mergeCell ref="B54:C54"/>
    <mergeCell ref="D54:E54"/>
    <mergeCell ref="B50:C50"/>
    <mergeCell ref="D50:E50"/>
    <mergeCell ref="J50:K50"/>
    <mergeCell ref="L50:M50"/>
    <mergeCell ref="R50:S50"/>
    <mergeCell ref="T50:U50"/>
    <mergeCell ref="B51:C51"/>
    <mergeCell ref="D51:E51"/>
    <mergeCell ref="B83:C83"/>
    <mergeCell ref="D83:E83"/>
    <mergeCell ref="J83:K83"/>
    <mergeCell ref="L83:M83"/>
    <mergeCell ref="R83:S83"/>
    <mergeCell ref="T83:U83"/>
    <mergeCell ref="B94:C94"/>
    <mergeCell ref="D94:E94"/>
    <mergeCell ref="J94:K94"/>
    <mergeCell ref="L94:M94"/>
    <mergeCell ref="R94:S94"/>
    <mergeCell ref="T94:U94"/>
    <mergeCell ref="B86:H86"/>
    <mergeCell ref="J86:P86"/>
    <mergeCell ref="R86:X86"/>
    <mergeCell ref="B95:C95"/>
    <mergeCell ref="D95:E95"/>
    <mergeCell ref="J95:K95"/>
    <mergeCell ref="L95:M95"/>
    <mergeCell ref="R95:S95"/>
    <mergeCell ref="T95:U95"/>
    <mergeCell ref="B113:C113"/>
    <mergeCell ref="D113:E113"/>
    <mergeCell ref="B119:H119"/>
    <mergeCell ref="J119:P119"/>
    <mergeCell ref="R119:X119"/>
    <mergeCell ref="L106:M106"/>
    <mergeCell ref="R106:S106"/>
    <mergeCell ref="T106:U106"/>
    <mergeCell ref="B107:C107"/>
    <mergeCell ref="D107:E107"/>
    <mergeCell ref="J107:K107"/>
    <mergeCell ref="L107:M107"/>
    <mergeCell ref="R107:S107"/>
    <mergeCell ref="T107:U107"/>
    <mergeCell ref="B106:C106"/>
    <mergeCell ref="D106:E106"/>
    <mergeCell ref="J106:K106"/>
    <mergeCell ref="B111:C111"/>
  </mergeCells>
  <phoneticPr fontId="3"/>
  <printOptions horizontalCentered="1" verticalCentered="1"/>
  <pageMargins left="0.23622047244094491" right="0.23622047244094491" top="0.59055118110236227" bottom="0.59055118110236227" header="0.31496062992125984" footer="0.31496062992125984"/>
  <pageSetup paperSize="9" scale="97" orientation="portrait" r:id="rId1"/>
  <rowBreaks count="2" manualBreakCount="2">
    <brk id="57" max="24" man="1"/>
    <brk id="114" max="24"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0000"/>
  </sheetPr>
  <dimension ref="A1:BD41"/>
  <sheetViews>
    <sheetView view="pageBreakPreview" topLeftCell="A10" zoomScale="70" zoomScaleNormal="85" zoomScaleSheetLayoutView="70" workbookViewId="0">
      <selection activeCell="Z45" sqref="Z45"/>
    </sheetView>
  </sheetViews>
  <sheetFormatPr defaultColWidth="3.75" defaultRowHeight="17.25" customHeight="1" x14ac:dyDescent="0.15"/>
  <cols>
    <col min="1" max="41" width="3.75" style="1"/>
    <col min="42" max="42" width="3.75" style="1" customWidth="1"/>
    <col min="43" max="16384" width="3.75" style="1"/>
  </cols>
  <sheetData>
    <row r="1" spans="1:56" ht="17.25" customHeight="1" x14ac:dyDescent="0.15">
      <c r="BD1" s="2" t="s">
        <v>69</v>
      </c>
    </row>
    <row r="2" spans="1:56" ht="17.25" customHeight="1" x14ac:dyDescent="0.15">
      <c r="A2" s="1" t="s">
        <v>63</v>
      </c>
    </row>
    <row r="4" spans="1:56" ht="17.25" customHeight="1" x14ac:dyDescent="0.15">
      <c r="B4" s="2" t="s">
        <v>53</v>
      </c>
      <c r="C4" s="1" t="s">
        <v>6</v>
      </c>
    </row>
    <row r="5" spans="1:56" ht="17.25" customHeight="1" x14ac:dyDescent="0.15">
      <c r="C5" s="46"/>
      <c r="D5" s="472" t="s">
        <v>134</v>
      </c>
      <c r="E5" s="448"/>
      <c r="F5" s="448"/>
      <c r="G5" s="448"/>
      <c r="H5" s="473"/>
      <c r="I5" s="442">
        <v>0.35416666666666669</v>
      </c>
      <c r="J5" s="443"/>
      <c r="K5" s="87" t="s">
        <v>55</v>
      </c>
      <c r="L5" s="442">
        <v>0.72916666666666663</v>
      </c>
      <c r="M5" s="442"/>
      <c r="N5" s="1" t="s">
        <v>56</v>
      </c>
    </row>
    <row r="6" spans="1:56" ht="17.25" customHeight="1" x14ac:dyDescent="0.15">
      <c r="C6" s="18"/>
      <c r="D6" s="472" t="s">
        <v>135</v>
      </c>
      <c r="E6" s="448"/>
      <c r="F6" s="448"/>
      <c r="G6" s="448"/>
      <c r="H6" s="473"/>
      <c r="I6" s="442">
        <v>0.33333333333333331</v>
      </c>
      <c r="J6" s="443"/>
      <c r="K6" s="87" t="s">
        <v>55</v>
      </c>
      <c r="L6" s="442">
        <v>0.83333333333333337</v>
      </c>
      <c r="M6" s="442"/>
      <c r="N6" s="1" t="s">
        <v>162</v>
      </c>
    </row>
    <row r="7" spans="1:56" ht="17.25" customHeight="1" x14ac:dyDescent="0.15">
      <c r="C7" s="18"/>
      <c r="D7" s="439" t="s">
        <v>169</v>
      </c>
      <c r="E7" s="441"/>
      <c r="F7" s="441"/>
      <c r="G7" s="441"/>
      <c r="H7" s="441"/>
      <c r="I7" s="442">
        <v>0.33333333333333331</v>
      </c>
      <c r="J7" s="443"/>
      <c r="K7" s="87" t="s">
        <v>55</v>
      </c>
      <c r="L7" s="442">
        <v>0.83333333333333337</v>
      </c>
      <c r="M7" s="442"/>
      <c r="N7" s="1" t="s">
        <v>162</v>
      </c>
    </row>
    <row r="8" spans="1:56" ht="17.25" customHeight="1" x14ac:dyDescent="0.15">
      <c r="C8" s="18"/>
      <c r="D8" s="439" t="s">
        <v>170</v>
      </c>
      <c r="E8" s="441"/>
      <c r="F8" s="441"/>
      <c r="G8" s="441"/>
      <c r="H8" s="441"/>
      <c r="I8" s="442">
        <v>0.33333333333333331</v>
      </c>
      <c r="J8" s="443"/>
      <c r="K8" s="278" t="s">
        <v>55</v>
      </c>
      <c r="L8" s="442">
        <v>0.83333333333333337</v>
      </c>
      <c r="M8" s="442"/>
      <c r="N8" s="1" t="s">
        <v>162</v>
      </c>
    </row>
    <row r="9" spans="1:56" ht="17.25" customHeight="1" x14ac:dyDescent="0.15">
      <c r="C9" s="18"/>
      <c r="D9" s="439" t="s">
        <v>243</v>
      </c>
      <c r="E9" s="441"/>
      <c r="F9" s="441"/>
      <c r="G9" s="441"/>
      <c r="H9" s="441"/>
      <c r="I9" s="442">
        <v>0.33333333333333331</v>
      </c>
      <c r="J9" s="443"/>
      <c r="K9" s="87" t="s">
        <v>55</v>
      </c>
      <c r="L9" s="442">
        <v>0.83333333333333337</v>
      </c>
      <c r="M9" s="442"/>
      <c r="N9" s="1" t="s">
        <v>162</v>
      </c>
    </row>
    <row r="10" spans="1:56" ht="17.25" customHeight="1" x14ac:dyDescent="0.15">
      <c r="C10" s="54"/>
      <c r="D10" s="439" t="s">
        <v>136</v>
      </c>
      <c r="E10" s="441"/>
      <c r="F10" s="441"/>
      <c r="G10" s="441"/>
      <c r="H10" s="441"/>
      <c r="I10" s="442">
        <v>0.83333333333333337</v>
      </c>
      <c r="J10" s="443"/>
      <c r="K10" s="87" t="s">
        <v>55</v>
      </c>
      <c r="L10" s="442" t="s">
        <v>57</v>
      </c>
      <c r="M10" s="442"/>
      <c r="N10" s="1" t="s">
        <v>171</v>
      </c>
    </row>
    <row r="11" spans="1:56" ht="17.25" customHeight="1" x14ac:dyDescent="0.15">
      <c r="C11" s="54"/>
      <c r="D11" s="439" t="s">
        <v>167</v>
      </c>
      <c r="E11" s="440"/>
      <c r="F11" s="440"/>
      <c r="G11" s="440"/>
      <c r="H11" s="441"/>
      <c r="I11" s="442">
        <v>0.83333333333333337</v>
      </c>
      <c r="J11" s="443"/>
      <c r="K11" s="87" t="s">
        <v>55</v>
      </c>
      <c r="L11" s="442" t="s">
        <v>57</v>
      </c>
      <c r="M11" s="442"/>
      <c r="N11" s="1" t="s">
        <v>171</v>
      </c>
    </row>
    <row r="12" spans="1:56" ht="16.5" customHeight="1" x14ac:dyDescent="0.15">
      <c r="C12" s="54"/>
      <c r="D12" s="439" t="s">
        <v>168</v>
      </c>
      <c r="E12" s="440"/>
      <c r="F12" s="440"/>
      <c r="G12" s="440"/>
      <c r="H12" s="441"/>
      <c r="I12" s="442">
        <v>0.83333333333333337</v>
      </c>
      <c r="J12" s="443"/>
      <c r="K12" s="87" t="s">
        <v>55</v>
      </c>
      <c r="L12" s="442" t="s">
        <v>57</v>
      </c>
      <c r="M12" s="442"/>
      <c r="N12" s="1" t="s">
        <v>171</v>
      </c>
      <c r="AE12" s="1" t="s">
        <v>70</v>
      </c>
    </row>
    <row r="13" spans="1:56" ht="16.5" customHeight="1" x14ac:dyDescent="0.15">
      <c r="C13" s="54"/>
      <c r="D13" s="439" t="s">
        <v>244</v>
      </c>
      <c r="E13" s="440"/>
      <c r="F13" s="440"/>
      <c r="G13" s="440"/>
      <c r="H13" s="441"/>
      <c r="I13" s="442">
        <v>0.83333333333333337</v>
      </c>
      <c r="J13" s="443"/>
      <c r="K13" s="278" t="s">
        <v>55</v>
      </c>
      <c r="L13" s="442" t="s">
        <v>57</v>
      </c>
      <c r="M13" s="442"/>
      <c r="N13" s="1" t="s">
        <v>171</v>
      </c>
    </row>
    <row r="14" spans="1:56" ht="16.5" customHeight="1" x14ac:dyDescent="0.15">
      <c r="C14" s="58"/>
      <c r="D14" s="45"/>
      <c r="E14" s="274"/>
      <c r="F14" s="274"/>
      <c r="G14" s="274"/>
      <c r="I14" s="86"/>
      <c r="J14" s="86"/>
      <c r="K14" s="87"/>
      <c r="L14" s="86"/>
      <c r="M14" s="86"/>
    </row>
    <row r="15" spans="1:56" ht="17.25" customHeight="1" x14ac:dyDescent="0.15">
      <c r="B15" s="2" t="s">
        <v>54</v>
      </c>
      <c r="C15" s="1" t="s">
        <v>139</v>
      </c>
    </row>
    <row r="16" spans="1:56" ht="17.25" customHeight="1" x14ac:dyDescent="0.15">
      <c r="C16" s="73"/>
      <c r="D16" s="448" t="s">
        <v>141</v>
      </c>
      <c r="E16" s="448"/>
      <c r="F16" s="448"/>
      <c r="G16" s="448"/>
      <c r="I16" s="442">
        <v>0.33333333333333331</v>
      </c>
      <c r="J16" s="443"/>
      <c r="K16" s="87" t="s">
        <v>55</v>
      </c>
      <c r="L16" s="442">
        <v>0.83333333333333337</v>
      </c>
      <c r="M16" s="442"/>
      <c r="N16" s="1" t="s">
        <v>162</v>
      </c>
      <c r="Q16" s="87"/>
      <c r="R16" s="21"/>
      <c r="S16" s="21"/>
      <c r="Z16" s="17"/>
    </row>
    <row r="17" spans="1:56" ht="17.25" customHeight="1" x14ac:dyDescent="0.15">
      <c r="C17" s="73"/>
      <c r="D17" s="439" t="s">
        <v>143</v>
      </c>
      <c r="E17" s="441"/>
      <c r="F17" s="441"/>
      <c r="G17" s="441"/>
      <c r="H17" s="441"/>
      <c r="I17" s="442">
        <v>0.33333333333333331</v>
      </c>
      <c r="J17" s="443"/>
      <c r="K17" s="87" t="s">
        <v>55</v>
      </c>
      <c r="L17" s="442">
        <v>0.83333333333333337</v>
      </c>
      <c r="M17" s="442"/>
      <c r="N17" s="1" t="s">
        <v>162</v>
      </c>
      <c r="Q17" s="87"/>
      <c r="R17" s="21"/>
      <c r="S17" s="21"/>
      <c r="Z17" s="17"/>
    </row>
    <row r="18" spans="1:56" ht="17.25" customHeight="1" x14ac:dyDescent="0.15">
      <c r="C18" s="57"/>
      <c r="D18" s="274" t="s">
        <v>142</v>
      </c>
      <c r="E18" s="274"/>
      <c r="F18" s="274"/>
      <c r="G18" s="274"/>
      <c r="I18" s="442">
        <v>0.83333333333333337</v>
      </c>
      <c r="J18" s="443"/>
      <c r="K18" s="87" t="s">
        <v>55</v>
      </c>
      <c r="L18" s="442" t="s">
        <v>57</v>
      </c>
      <c r="M18" s="442"/>
      <c r="N18" s="1" t="s">
        <v>171</v>
      </c>
      <c r="Q18" s="87"/>
      <c r="R18" s="21"/>
      <c r="S18" s="21"/>
      <c r="Z18" s="17"/>
    </row>
    <row r="19" spans="1:56" ht="17.25" customHeight="1" x14ac:dyDescent="0.15">
      <c r="C19" s="57"/>
      <c r="D19" s="439" t="s">
        <v>144</v>
      </c>
      <c r="E19" s="440"/>
      <c r="F19" s="440"/>
      <c r="G19" s="440"/>
      <c r="H19" s="441"/>
      <c r="I19" s="442">
        <v>0.83333333333333337</v>
      </c>
      <c r="J19" s="443"/>
      <c r="K19" s="87" t="s">
        <v>55</v>
      </c>
      <c r="L19" s="442" t="s">
        <v>57</v>
      </c>
      <c r="M19" s="442"/>
      <c r="N19" s="1" t="s">
        <v>171</v>
      </c>
      <c r="Q19" s="87"/>
      <c r="R19" s="21"/>
      <c r="S19" s="20"/>
    </row>
    <row r="20" spans="1:56" ht="17.25" customHeight="1" x14ac:dyDescent="0.15">
      <c r="C20" s="58"/>
      <c r="D20" s="45"/>
      <c r="E20" s="88"/>
      <c r="F20" s="88"/>
      <c r="G20" s="88"/>
      <c r="H20" s="89"/>
      <c r="I20" s="86"/>
      <c r="J20" s="87"/>
      <c r="K20" s="87"/>
      <c r="L20" s="86"/>
      <c r="M20" s="86"/>
      <c r="Q20" s="87"/>
      <c r="R20" s="21"/>
      <c r="S20" s="20"/>
    </row>
    <row r="21" spans="1:56" ht="17.25" customHeight="1" x14ac:dyDescent="0.15">
      <c r="B21" s="76"/>
      <c r="C21" s="77"/>
      <c r="D21" s="78"/>
      <c r="E21" s="78"/>
      <c r="F21" s="79"/>
      <c r="G21" s="78"/>
      <c r="H21" s="78"/>
      <c r="I21" s="79"/>
      <c r="J21" s="78"/>
      <c r="K21" s="77"/>
      <c r="L21" s="77"/>
      <c r="M21" s="78"/>
      <c r="N21" s="78"/>
      <c r="O21" s="79"/>
      <c r="P21" s="78"/>
      <c r="Q21" s="78"/>
      <c r="R21" s="79"/>
      <c r="S21" s="78"/>
      <c r="T21" s="77"/>
      <c r="U21" s="77"/>
      <c r="V21" s="77"/>
      <c r="W21" s="77"/>
    </row>
    <row r="22" spans="1:56" ht="17.25" hidden="1" customHeight="1" x14ac:dyDescent="0.15">
      <c r="B22" s="77"/>
      <c r="C22" s="80"/>
      <c r="D22" s="447"/>
      <c r="E22" s="447"/>
      <c r="F22" s="447"/>
      <c r="G22" s="447"/>
      <c r="H22" s="78"/>
      <c r="I22" s="81"/>
      <c r="J22" s="78"/>
      <c r="K22" s="77"/>
      <c r="L22" s="77"/>
      <c r="M22" s="78"/>
      <c r="N22" s="78"/>
      <c r="O22" s="79"/>
      <c r="P22" s="78"/>
      <c r="Q22" s="78"/>
      <c r="R22" s="79"/>
      <c r="S22" s="78"/>
      <c r="T22" s="77"/>
      <c r="U22" s="77"/>
      <c r="V22" s="77"/>
      <c r="W22" s="77"/>
    </row>
    <row r="23" spans="1:56" ht="17.25" hidden="1" customHeight="1" x14ac:dyDescent="0.15">
      <c r="B23" s="77"/>
      <c r="C23" s="80"/>
      <c r="D23" s="447"/>
      <c r="E23" s="447"/>
      <c r="F23" s="447"/>
      <c r="G23" s="447"/>
      <c r="H23" s="78"/>
      <c r="I23" s="81"/>
      <c r="J23" s="78"/>
      <c r="K23" s="77"/>
      <c r="L23" s="77"/>
      <c r="M23" s="78"/>
      <c r="N23" s="78"/>
      <c r="O23" s="79"/>
      <c r="P23" s="78"/>
      <c r="Q23" s="78"/>
      <c r="R23" s="79"/>
      <c r="S23" s="78"/>
      <c r="T23" s="77"/>
      <c r="U23" s="77"/>
      <c r="V23" s="77"/>
      <c r="W23" s="77"/>
    </row>
    <row r="24" spans="1:56" ht="17.25" customHeight="1" x14ac:dyDescent="0.15">
      <c r="D24" s="87"/>
      <c r="E24" s="87"/>
      <c r="F24" s="87"/>
      <c r="G24" s="87"/>
      <c r="H24" s="87"/>
    </row>
    <row r="25" spans="1:56" ht="17.25" customHeight="1" x14ac:dyDescent="0.15">
      <c r="G25" s="442">
        <v>0.35416666666666669</v>
      </c>
      <c r="H25" s="443"/>
      <c r="Y25" s="442">
        <v>0.72916666666666663</v>
      </c>
      <c r="Z25" s="443"/>
      <c r="AD25" s="442">
        <v>0.83333333333333337</v>
      </c>
      <c r="AE25" s="443"/>
      <c r="AL25" s="442">
        <v>1</v>
      </c>
      <c r="AM25" s="443"/>
      <c r="BB25" s="86"/>
      <c r="BC25" s="442">
        <v>0.35416666666666669</v>
      </c>
      <c r="BD25" s="469"/>
    </row>
    <row r="26" spans="1:56" ht="26.25" customHeight="1" x14ac:dyDescent="0.15">
      <c r="A26" s="466" t="s">
        <v>6</v>
      </c>
      <c r="B26" s="470" t="s">
        <v>134</v>
      </c>
      <c r="C26" s="470"/>
      <c r="D26" s="470"/>
      <c r="E26" s="470"/>
      <c r="F26" s="471"/>
      <c r="G26" s="59"/>
      <c r="H26" s="47"/>
      <c r="I26" s="48"/>
      <c r="J26" s="49"/>
      <c r="K26" s="48"/>
      <c r="L26" s="49"/>
      <c r="M26" s="48"/>
      <c r="N26" s="49"/>
      <c r="O26" s="5" t="s">
        <v>58</v>
      </c>
      <c r="P26" s="6" t="s">
        <v>59</v>
      </c>
      <c r="Q26" s="48"/>
      <c r="R26" s="48"/>
      <c r="S26" s="48"/>
      <c r="T26" s="48"/>
      <c r="U26" s="48"/>
      <c r="V26" s="48"/>
      <c r="W26" s="48"/>
      <c r="X26" s="48"/>
      <c r="Y26" s="48"/>
      <c r="Z26" s="7"/>
      <c r="AA26" s="8"/>
      <c r="AB26" s="8"/>
      <c r="AC26" s="8"/>
      <c r="AD26" s="8"/>
      <c r="AE26" s="9"/>
      <c r="AF26" s="8"/>
      <c r="AG26" s="8"/>
      <c r="AH26" s="8"/>
      <c r="AI26" s="8"/>
      <c r="AJ26" s="8"/>
      <c r="AK26" s="8"/>
      <c r="AL26" s="8"/>
      <c r="AM26" s="10"/>
      <c r="AN26" s="8"/>
      <c r="AO26" s="8"/>
      <c r="AP26" s="8"/>
      <c r="AQ26" s="8"/>
      <c r="AR26" s="8"/>
      <c r="AS26" s="8"/>
      <c r="AT26" s="8"/>
      <c r="AU26" s="8"/>
      <c r="AV26" s="8"/>
      <c r="AW26" s="8"/>
      <c r="AX26" s="8"/>
      <c r="AY26" s="8"/>
      <c r="AZ26" s="8"/>
      <c r="BA26" s="8"/>
      <c r="BB26" s="67"/>
      <c r="BC26" s="72"/>
      <c r="BD26" s="62"/>
    </row>
    <row r="27" spans="1:56" ht="26.25" customHeight="1" x14ac:dyDescent="0.15">
      <c r="A27" s="467"/>
      <c r="B27" s="460" t="s">
        <v>60</v>
      </c>
      <c r="C27" s="461"/>
      <c r="D27" s="444" t="s">
        <v>137</v>
      </c>
      <c r="E27" s="445"/>
      <c r="F27" s="446"/>
      <c r="G27" s="64"/>
      <c r="H27" s="3"/>
      <c r="I27" s="3"/>
      <c r="J27" s="4"/>
      <c r="K27" s="5" t="s">
        <v>58</v>
      </c>
      <c r="L27" s="3"/>
      <c r="M27" s="3"/>
      <c r="N27" s="3"/>
      <c r="O27" s="3"/>
      <c r="P27" s="4"/>
      <c r="Q27" s="4"/>
      <c r="R27" s="4"/>
      <c r="S27" s="4"/>
      <c r="T27" s="4"/>
      <c r="U27" s="5" t="s">
        <v>58</v>
      </c>
      <c r="V27" s="6" t="s">
        <v>59</v>
      </c>
      <c r="W27" s="19"/>
      <c r="X27" s="19"/>
      <c r="Y27" s="3"/>
      <c r="Z27" s="3"/>
      <c r="AA27" s="3"/>
      <c r="AB27" s="3"/>
      <c r="AC27" s="3"/>
      <c r="AD27" s="3"/>
      <c r="AE27" s="9"/>
      <c r="AF27" s="8"/>
      <c r="AG27" s="8"/>
      <c r="AH27" s="8"/>
      <c r="AI27" s="8"/>
      <c r="AJ27" s="8"/>
      <c r="AK27" s="8"/>
      <c r="AL27" s="8"/>
      <c r="AM27" s="10"/>
      <c r="AN27" s="8"/>
      <c r="AO27" s="8"/>
      <c r="AP27" s="8"/>
      <c r="AQ27" s="8"/>
      <c r="AR27" s="8"/>
      <c r="AS27" s="8"/>
      <c r="AT27" s="8"/>
      <c r="AU27" s="8"/>
      <c r="AV27" s="8"/>
      <c r="AW27" s="8"/>
      <c r="AX27" s="8"/>
      <c r="AY27" s="8"/>
      <c r="AZ27" s="8"/>
      <c r="BA27" s="8"/>
      <c r="BB27" s="67"/>
      <c r="BC27" s="71"/>
      <c r="BD27" s="62"/>
    </row>
    <row r="28" spans="1:56" ht="26.25" customHeight="1" x14ac:dyDescent="0.15">
      <c r="A28" s="467"/>
      <c r="B28" s="462"/>
      <c r="C28" s="463"/>
      <c r="D28" s="444" t="s">
        <v>164</v>
      </c>
      <c r="E28" s="445"/>
      <c r="F28" s="446"/>
      <c r="G28" s="64"/>
      <c r="H28" s="3"/>
      <c r="I28" s="3"/>
      <c r="J28" s="4"/>
      <c r="K28" s="3"/>
      <c r="L28" s="4"/>
      <c r="M28" s="5" t="s">
        <v>58</v>
      </c>
      <c r="N28" s="6" t="s">
        <v>59</v>
      </c>
      <c r="O28" s="3"/>
      <c r="P28" s="4"/>
      <c r="Q28" s="4"/>
      <c r="R28" s="4"/>
      <c r="S28" s="3"/>
      <c r="T28" s="3"/>
      <c r="U28" s="3"/>
      <c r="V28" s="3"/>
      <c r="W28" s="3"/>
      <c r="X28" s="3"/>
      <c r="Y28" s="5" t="s">
        <v>58</v>
      </c>
      <c r="Z28" s="75"/>
      <c r="AA28" s="3"/>
      <c r="AB28" s="3"/>
      <c r="AC28" s="3"/>
      <c r="AD28" s="3"/>
      <c r="AE28" s="9"/>
      <c r="AF28" s="8"/>
      <c r="AG28" s="8"/>
      <c r="AH28" s="8"/>
      <c r="AI28" s="8"/>
      <c r="AJ28" s="8"/>
      <c r="AK28" s="8"/>
      <c r="AL28" s="8"/>
      <c r="AM28" s="10"/>
      <c r="AN28" s="8"/>
      <c r="AO28" s="8"/>
      <c r="AP28" s="8"/>
      <c r="AQ28" s="8"/>
      <c r="AR28" s="8"/>
      <c r="AS28" s="8"/>
      <c r="AT28" s="8"/>
      <c r="AU28" s="8"/>
      <c r="AV28" s="8"/>
      <c r="AW28" s="8"/>
      <c r="AX28" s="8"/>
      <c r="AY28" s="8"/>
      <c r="AZ28" s="8"/>
      <c r="BA28" s="8"/>
      <c r="BB28" s="67"/>
      <c r="BC28" s="71"/>
      <c r="BD28" s="62"/>
    </row>
    <row r="29" spans="1:56" ht="26.25" customHeight="1" x14ac:dyDescent="0.15">
      <c r="A29" s="467"/>
      <c r="B29" s="462"/>
      <c r="C29" s="463"/>
      <c r="D29" s="444" t="s">
        <v>165</v>
      </c>
      <c r="E29" s="445"/>
      <c r="F29" s="446"/>
      <c r="G29" s="91"/>
      <c r="H29" s="75"/>
      <c r="I29" s="3"/>
      <c r="J29" s="4"/>
      <c r="K29" s="3"/>
      <c r="L29" s="5" t="s">
        <v>58</v>
      </c>
      <c r="M29" s="19"/>
      <c r="N29" s="90"/>
      <c r="O29" s="90"/>
      <c r="P29" s="3"/>
      <c r="Q29" s="4"/>
      <c r="R29" s="3"/>
      <c r="S29" s="3"/>
      <c r="T29" s="3"/>
      <c r="U29" s="3"/>
      <c r="V29" s="3"/>
      <c r="W29" s="5" t="s">
        <v>58</v>
      </c>
      <c r="X29" s="6" t="s">
        <v>59</v>
      </c>
      <c r="Y29" s="3"/>
      <c r="Z29" s="75"/>
      <c r="AA29" s="3"/>
      <c r="AB29" s="3"/>
      <c r="AC29" s="3"/>
      <c r="AD29" s="3"/>
      <c r="AE29" s="9"/>
      <c r="AF29" s="8"/>
      <c r="AG29" s="8"/>
      <c r="AH29" s="8"/>
      <c r="AI29" s="8"/>
      <c r="AJ29" s="8"/>
      <c r="AK29" s="8"/>
      <c r="AL29" s="8"/>
      <c r="AM29" s="10"/>
      <c r="AN29" s="8"/>
      <c r="AO29" s="8"/>
      <c r="AP29" s="8"/>
      <c r="AQ29" s="8"/>
      <c r="AR29" s="8"/>
      <c r="AS29" s="8"/>
      <c r="AT29" s="8"/>
      <c r="AU29" s="8"/>
      <c r="AV29" s="8"/>
      <c r="AW29" s="8"/>
      <c r="AX29" s="8"/>
      <c r="AY29" s="8"/>
      <c r="AZ29" s="8"/>
      <c r="BA29" s="8"/>
      <c r="BB29" s="67"/>
      <c r="BC29" s="71"/>
      <c r="BD29" s="62"/>
    </row>
    <row r="30" spans="1:56" ht="26.25" customHeight="1" x14ac:dyDescent="0.15">
      <c r="A30" s="467"/>
      <c r="B30" s="464"/>
      <c r="C30" s="465"/>
      <c r="D30" s="444" t="s">
        <v>249</v>
      </c>
      <c r="E30" s="445"/>
      <c r="F30" s="446"/>
      <c r="G30" s="91"/>
      <c r="H30" s="75"/>
      <c r="I30" s="3"/>
      <c r="J30" s="5" t="s">
        <v>58</v>
      </c>
      <c r="K30" s="3"/>
      <c r="L30" s="90"/>
      <c r="M30" s="19"/>
      <c r="N30" s="90"/>
      <c r="O30" s="90"/>
      <c r="P30" s="3"/>
      <c r="Q30" s="4"/>
      <c r="R30" s="3"/>
      <c r="S30" s="5" t="s">
        <v>58</v>
      </c>
      <c r="T30" s="6" t="s">
        <v>59</v>
      </c>
      <c r="U30" s="3"/>
      <c r="V30" s="3"/>
      <c r="W30" s="3"/>
      <c r="X30" s="3"/>
      <c r="Y30" s="3"/>
      <c r="Z30" s="75"/>
      <c r="AA30" s="3"/>
      <c r="AB30" s="3"/>
      <c r="AC30" s="3"/>
      <c r="AD30" s="3"/>
      <c r="AE30" s="9"/>
      <c r="AF30" s="8"/>
      <c r="AG30" s="8"/>
      <c r="AH30" s="8"/>
      <c r="AI30" s="8"/>
      <c r="AJ30" s="8"/>
      <c r="AK30" s="8"/>
      <c r="AL30" s="8"/>
      <c r="AM30" s="10"/>
      <c r="AN30" s="8"/>
      <c r="AO30" s="8"/>
      <c r="AP30" s="8"/>
      <c r="AQ30" s="8"/>
      <c r="AR30" s="8"/>
      <c r="AS30" s="8"/>
      <c r="AT30" s="8"/>
      <c r="AU30" s="8"/>
      <c r="AV30" s="8"/>
      <c r="AW30" s="8"/>
      <c r="AX30" s="8"/>
      <c r="AY30" s="8"/>
      <c r="AZ30" s="8"/>
      <c r="BA30" s="8"/>
      <c r="BB30" s="67"/>
      <c r="BC30" s="71"/>
      <c r="BD30" s="62"/>
    </row>
    <row r="31" spans="1:56" ht="26.25" customHeight="1" x14ac:dyDescent="0.15">
      <c r="A31" s="467"/>
      <c r="B31" s="460" t="s">
        <v>61</v>
      </c>
      <c r="C31" s="461"/>
      <c r="D31" s="444" t="s">
        <v>137</v>
      </c>
      <c r="E31" s="445"/>
      <c r="F31" s="446"/>
      <c r="G31" s="60"/>
      <c r="H31" s="7"/>
      <c r="I31" s="8"/>
      <c r="J31" s="10"/>
      <c r="K31" s="8"/>
      <c r="L31" s="10"/>
      <c r="M31" s="8"/>
      <c r="N31" s="10"/>
      <c r="O31" s="8"/>
      <c r="P31" s="8"/>
      <c r="Q31" s="8"/>
      <c r="R31" s="8"/>
      <c r="S31" s="8"/>
      <c r="T31" s="8"/>
      <c r="U31" s="8"/>
      <c r="V31" s="8"/>
      <c r="W31" s="8"/>
      <c r="X31" s="8"/>
      <c r="Y31" s="8"/>
      <c r="Z31" s="7"/>
      <c r="AA31" s="8"/>
      <c r="AB31" s="8"/>
      <c r="AC31" s="8"/>
      <c r="AD31" s="8"/>
      <c r="AE31" s="50"/>
      <c r="AF31" s="51"/>
      <c r="AG31" s="51"/>
      <c r="AH31" s="51"/>
      <c r="AI31" s="52"/>
      <c r="AJ31" s="53"/>
      <c r="AK31" s="22" t="s">
        <v>58</v>
      </c>
      <c r="AL31" s="51"/>
      <c r="AM31" s="92"/>
      <c r="AN31" s="51"/>
      <c r="AO31" s="51"/>
      <c r="AP31" s="51"/>
      <c r="AQ31" s="51"/>
      <c r="AR31" s="51"/>
      <c r="AS31" s="51"/>
      <c r="AT31" s="22" t="s">
        <v>58</v>
      </c>
      <c r="AU31" s="6" t="s">
        <v>59</v>
      </c>
      <c r="AV31" s="52"/>
      <c r="AW31" s="52"/>
      <c r="AX31" s="51"/>
      <c r="AY31" s="51"/>
      <c r="AZ31" s="51"/>
      <c r="BA31" s="51"/>
      <c r="BB31" s="68"/>
      <c r="BC31" s="71"/>
      <c r="BD31" s="62"/>
    </row>
    <row r="32" spans="1:56" ht="26.25" customHeight="1" x14ac:dyDescent="0.15">
      <c r="A32" s="467"/>
      <c r="B32" s="462"/>
      <c r="C32" s="463"/>
      <c r="D32" s="444" t="s">
        <v>166</v>
      </c>
      <c r="E32" s="445"/>
      <c r="F32" s="446"/>
      <c r="G32" s="60"/>
      <c r="H32" s="7"/>
      <c r="I32" s="8"/>
      <c r="J32" s="10"/>
      <c r="K32" s="8"/>
      <c r="L32" s="10"/>
      <c r="M32" s="8"/>
      <c r="N32" s="10"/>
      <c r="O32" s="8"/>
      <c r="P32" s="8"/>
      <c r="Q32" s="8"/>
      <c r="R32" s="8"/>
      <c r="S32" s="8"/>
      <c r="T32" s="8"/>
      <c r="U32" s="8"/>
      <c r="V32" s="8"/>
      <c r="W32" s="8"/>
      <c r="X32" s="8"/>
      <c r="Y32" s="8"/>
      <c r="Z32" s="7"/>
      <c r="AA32" s="8"/>
      <c r="AB32" s="8"/>
      <c r="AC32" s="8"/>
      <c r="AD32" s="8"/>
      <c r="AE32" s="50"/>
      <c r="AF32" s="51"/>
      <c r="AG32" s="51"/>
      <c r="AH32" s="51"/>
      <c r="AI32" s="51"/>
      <c r="AJ32" s="51"/>
      <c r="AK32" s="52"/>
      <c r="AL32" s="52"/>
      <c r="AM32" s="52"/>
      <c r="AN32" s="22" t="s">
        <v>58</v>
      </c>
      <c r="AO32" s="6" t="s">
        <v>59</v>
      </c>
      <c r="AP32" s="51"/>
      <c r="AQ32" s="52"/>
      <c r="AR32" s="53"/>
      <c r="AS32" s="51"/>
      <c r="AT32" s="51"/>
      <c r="AU32" s="51"/>
      <c r="AV32" s="51"/>
      <c r="AW32" s="22" t="s">
        <v>58</v>
      </c>
      <c r="AX32" s="51"/>
      <c r="AY32" s="51"/>
      <c r="AZ32" s="93"/>
      <c r="BA32" s="93"/>
      <c r="BB32" s="94"/>
      <c r="BC32" s="72"/>
      <c r="BD32" s="62"/>
    </row>
    <row r="33" spans="1:56" ht="26.25" customHeight="1" x14ac:dyDescent="0.15">
      <c r="A33" s="467"/>
      <c r="B33" s="462"/>
      <c r="C33" s="463"/>
      <c r="D33" s="444" t="s">
        <v>163</v>
      </c>
      <c r="E33" s="445"/>
      <c r="F33" s="446"/>
      <c r="G33" s="95"/>
      <c r="H33" s="96"/>
      <c r="I33" s="8"/>
      <c r="J33" s="97"/>
      <c r="K33" s="74"/>
      <c r="L33" s="10"/>
      <c r="M33" s="8"/>
      <c r="N33" s="10"/>
      <c r="O33" s="8"/>
      <c r="P33" s="8"/>
      <c r="Q33" s="8"/>
      <c r="R33" s="8"/>
      <c r="S33" s="8"/>
      <c r="T33" s="8"/>
      <c r="U33" s="8"/>
      <c r="V33" s="8"/>
      <c r="W33" s="8"/>
      <c r="X33" s="8"/>
      <c r="Y33" s="8"/>
      <c r="Z33" s="7"/>
      <c r="AA33" s="8"/>
      <c r="AB33" s="8"/>
      <c r="AC33" s="8"/>
      <c r="AD33" s="8"/>
      <c r="AE33" s="50"/>
      <c r="AF33" s="51"/>
      <c r="AG33" s="51"/>
      <c r="AH33" s="51"/>
      <c r="AI33" s="51"/>
      <c r="AJ33" s="51"/>
      <c r="AK33" s="51"/>
      <c r="AL33" s="22" t="s">
        <v>58</v>
      </c>
      <c r="AM33" s="6" t="s">
        <v>59</v>
      </c>
      <c r="AN33" s="51"/>
      <c r="AO33" s="51"/>
      <c r="AP33" s="51"/>
      <c r="AQ33" s="51"/>
      <c r="AR33" s="51"/>
      <c r="AS33" s="51"/>
      <c r="AT33" s="51"/>
      <c r="AU33" s="51"/>
      <c r="AV33" s="22" t="s">
        <v>58</v>
      </c>
      <c r="AW33" s="51"/>
      <c r="AX33" s="51"/>
      <c r="AY33" s="51"/>
      <c r="AZ33" s="51"/>
      <c r="BA33" s="51"/>
      <c r="BB33" s="68"/>
      <c r="BC33" s="72"/>
      <c r="BD33" s="62"/>
    </row>
    <row r="34" spans="1:56" ht="26.25" customHeight="1" x14ac:dyDescent="0.15">
      <c r="A34" s="468"/>
      <c r="B34" s="464"/>
      <c r="C34" s="465"/>
      <c r="D34" s="444" t="s">
        <v>248</v>
      </c>
      <c r="E34" s="445"/>
      <c r="F34" s="446"/>
      <c r="G34" s="95"/>
      <c r="H34" s="96"/>
      <c r="I34" s="8"/>
      <c r="J34" s="97"/>
      <c r="K34" s="74"/>
      <c r="L34" s="10"/>
      <c r="M34" s="8"/>
      <c r="N34" s="10"/>
      <c r="O34" s="8"/>
      <c r="P34" s="8"/>
      <c r="Q34" s="8"/>
      <c r="R34" s="8"/>
      <c r="S34" s="8"/>
      <c r="T34" s="8"/>
      <c r="U34" s="8"/>
      <c r="V34" s="8"/>
      <c r="W34" s="8"/>
      <c r="X34" s="8"/>
      <c r="Y34" s="8"/>
      <c r="Z34" s="7"/>
      <c r="AA34" s="8"/>
      <c r="AB34" s="8"/>
      <c r="AC34" s="8"/>
      <c r="AD34" s="8"/>
      <c r="AE34" s="50"/>
      <c r="AF34" s="51"/>
      <c r="AG34" s="51"/>
      <c r="AH34" s="51"/>
      <c r="AI34" s="51"/>
      <c r="AJ34" s="51"/>
      <c r="AK34" s="51"/>
      <c r="AL34" s="51"/>
      <c r="AM34" s="51"/>
      <c r="AN34" s="51"/>
      <c r="AO34" s="51"/>
      <c r="AP34" s="22" t="s">
        <v>58</v>
      </c>
      <c r="AQ34" s="6" t="s">
        <v>59</v>
      </c>
      <c r="AR34" s="51"/>
      <c r="AS34" s="51"/>
      <c r="AT34" s="51"/>
      <c r="AU34" s="51"/>
      <c r="AV34" s="51"/>
      <c r="AW34" s="51"/>
      <c r="AX34" s="22" t="s">
        <v>58</v>
      </c>
      <c r="AY34" s="51"/>
      <c r="AZ34" s="51"/>
      <c r="BA34" s="51"/>
      <c r="BB34" s="68"/>
      <c r="BC34" s="72"/>
      <c r="BD34" s="62"/>
    </row>
    <row r="35" spans="1:56" ht="26.25" customHeight="1" x14ac:dyDescent="0.15">
      <c r="A35" s="457" t="s">
        <v>139</v>
      </c>
      <c r="B35" s="458" t="s">
        <v>60</v>
      </c>
      <c r="C35" s="458"/>
      <c r="D35" s="458" t="s">
        <v>127</v>
      </c>
      <c r="E35" s="458"/>
      <c r="F35" s="459"/>
      <c r="G35" s="65"/>
      <c r="H35" s="11"/>
      <c r="I35" s="11"/>
      <c r="J35" s="12"/>
      <c r="K35" s="11"/>
      <c r="L35" s="12"/>
      <c r="M35" s="11"/>
      <c r="N35" s="12"/>
      <c r="O35" s="12"/>
      <c r="P35" s="12"/>
      <c r="Q35" s="11"/>
      <c r="R35" s="11"/>
      <c r="S35" s="5" t="s">
        <v>58</v>
      </c>
      <c r="T35" s="6" t="s">
        <v>59</v>
      </c>
      <c r="U35" s="11"/>
      <c r="V35" s="11"/>
      <c r="W35" s="11"/>
      <c r="X35" s="11"/>
      <c r="Y35" s="11"/>
      <c r="Z35" s="11"/>
      <c r="AA35" s="5" t="s">
        <v>58</v>
      </c>
      <c r="AB35" s="11"/>
      <c r="AC35" s="11"/>
      <c r="AD35" s="11"/>
      <c r="AE35" s="9"/>
      <c r="AF35" s="8"/>
      <c r="AG35" s="8"/>
      <c r="AH35" s="8"/>
      <c r="AI35" s="8"/>
      <c r="AJ35" s="8"/>
      <c r="AK35" s="8"/>
      <c r="AL35" s="8"/>
      <c r="AM35" s="10"/>
      <c r="AN35" s="8"/>
      <c r="AO35" s="8"/>
      <c r="AP35" s="8"/>
      <c r="AQ35" s="8"/>
      <c r="AR35" s="8"/>
      <c r="AS35" s="8"/>
      <c r="AT35" s="8"/>
      <c r="AU35" s="8"/>
      <c r="AV35" s="8"/>
      <c r="AW35" s="8"/>
      <c r="AX35" s="8"/>
      <c r="AY35" s="8"/>
      <c r="AZ35" s="8"/>
      <c r="BA35" s="8"/>
      <c r="BB35" s="67"/>
      <c r="BC35" s="72"/>
      <c r="BD35" s="63"/>
    </row>
    <row r="36" spans="1:56" ht="26.25" customHeight="1" x14ac:dyDescent="0.15">
      <c r="A36" s="457"/>
      <c r="B36" s="458"/>
      <c r="C36" s="458"/>
      <c r="D36" s="455" t="s">
        <v>140</v>
      </c>
      <c r="E36" s="455"/>
      <c r="F36" s="456"/>
      <c r="G36" s="66"/>
      <c r="H36" s="11"/>
      <c r="I36" s="11"/>
      <c r="J36" s="12"/>
      <c r="K36" s="11"/>
      <c r="L36" s="12"/>
      <c r="M36" s="11"/>
      <c r="N36" s="12"/>
      <c r="O36" s="5" t="s">
        <v>58</v>
      </c>
      <c r="P36" s="6" t="s">
        <v>59</v>
      </c>
      <c r="Q36" s="11"/>
      <c r="R36" s="11"/>
      <c r="S36" s="11"/>
      <c r="T36" s="11"/>
      <c r="U36" s="11"/>
      <c r="V36" s="11"/>
      <c r="W36" s="11"/>
      <c r="X36" s="11"/>
      <c r="Y36" s="11"/>
      <c r="Z36" s="5" t="s">
        <v>58</v>
      </c>
      <c r="AA36" s="11"/>
      <c r="AB36" s="11"/>
      <c r="AC36" s="11"/>
      <c r="AD36" s="11"/>
      <c r="AE36" s="9"/>
      <c r="AF36" s="8"/>
      <c r="AG36" s="8"/>
      <c r="AH36" s="8"/>
      <c r="AI36" s="8"/>
      <c r="AJ36" s="8"/>
      <c r="AK36" s="8"/>
      <c r="AL36" s="8"/>
      <c r="AM36" s="10"/>
      <c r="AN36" s="8"/>
      <c r="AO36" s="8"/>
      <c r="AP36" s="8"/>
      <c r="AQ36" s="8"/>
      <c r="AR36" s="8"/>
      <c r="AS36" s="8"/>
      <c r="AT36" s="8"/>
      <c r="AU36" s="8"/>
      <c r="AV36" s="8"/>
      <c r="AW36" s="8"/>
      <c r="AX36" s="8"/>
      <c r="AY36" s="16"/>
      <c r="AZ36" s="8"/>
      <c r="BA36" s="8"/>
      <c r="BB36" s="67"/>
      <c r="BC36" s="70"/>
      <c r="BD36" s="63"/>
    </row>
    <row r="37" spans="1:56" ht="26.25" customHeight="1" x14ac:dyDescent="0.15">
      <c r="A37" s="457"/>
      <c r="B37" s="458" t="s">
        <v>61</v>
      </c>
      <c r="C37" s="458"/>
      <c r="D37" s="458" t="s">
        <v>127</v>
      </c>
      <c r="E37" s="458"/>
      <c r="F37" s="459"/>
      <c r="G37" s="61"/>
      <c r="H37" s="7"/>
      <c r="I37" s="8"/>
      <c r="J37" s="10"/>
      <c r="K37" s="8"/>
      <c r="L37" s="10"/>
      <c r="M37" s="8"/>
      <c r="N37" s="10"/>
      <c r="O37" s="8"/>
      <c r="P37" s="8"/>
      <c r="Q37" s="8"/>
      <c r="R37" s="8"/>
      <c r="S37" s="8"/>
      <c r="T37" s="8"/>
      <c r="U37" s="8"/>
      <c r="V37" s="8"/>
      <c r="W37" s="8"/>
      <c r="X37" s="8"/>
      <c r="Y37" s="8"/>
      <c r="Z37" s="7"/>
      <c r="AA37" s="8"/>
      <c r="AB37" s="8"/>
      <c r="AC37" s="8"/>
      <c r="AD37" s="8"/>
      <c r="AE37" s="56"/>
      <c r="AF37" s="55"/>
      <c r="AG37" s="55"/>
      <c r="AH37" s="55"/>
      <c r="AI37" s="55"/>
      <c r="AJ37" s="5" t="s">
        <v>58</v>
      </c>
      <c r="AK37" s="55"/>
      <c r="AL37" s="55"/>
      <c r="AM37" s="55"/>
      <c r="AN37" s="55"/>
      <c r="AO37" s="55"/>
      <c r="AP37" s="55"/>
      <c r="AQ37" s="55"/>
      <c r="AR37" s="22" t="s">
        <v>58</v>
      </c>
      <c r="AS37" s="6" t="s">
        <v>59</v>
      </c>
      <c r="AT37" s="55"/>
      <c r="AU37" s="55"/>
      <c r="AV37" s="55"/>
      <c r="AW37" s="55"/>
      <c r="AX37" s="55"/>
      <c r="AY37" s="55"/>
      <c r="AZ37" s="55"/>
      <c r="BA37" s="55"/>
      <c r="BB37" s="69"/>
      <c r="BC37" s="71"/>
      <c r="BD37" s="63"/>
    </row>
    <row r="38" spans="1:56" ht="26.25" customHeight="1" x14ac:dyDescent="0.15">
      <c r="A38" s="457"/>
      <c r="B38" s="458"/>
      <c r="C38" s="458"/>
      <c r="D38" s="455" t="s">
        <v>140</v>
      </c>
      <c r="E38" s="455"/>
      <c r="F38" s="456"/>
      <c r="G38" s="61"/>
      <c r="H38" s="7"/>
      <c r="I38" s="8"/>
      <c r="J38" s="10"/>
      <c r="K38" s="8"/>
      <c r="L38" s="10"/>
      <c r="M38" s="8"/>
      <c r="N38" s="10"/>
      <c r="O38" s="8"/>
      <c r="P38" s="8"/>
      <c r="Q38" s="8"/>
      <c r="R38" s="8"/>
      <c r="S38" s="8"/>
      <c r="T38" s="8"/>
      <c r="U38" s="8"/>
      <c r="V38" s="8"/>
      <c r="W38" s="8"/>
      <c r="X38" s="8"/>
      <c r="Y38" s="8"/>
      <c r="Z38" s="7"/>
      <c r="AA38" s="8"/>
      <c r="AB38" s="8"/>
      <c r="AC38" s="8"/>
      <c r="AD38" s="8"/>
      <c r="AE38" s="56"/>
      <c r="AF38" s="55"/>
      <c r="AG38" s="55"/>
      <c r="AH38" s="55"/>
      <c r="AI38" s="5" t="s">
        <v>58</v>
      </c>
      <c r="AJ38" s="55"/>
      <c r="AK38" s="55"/>
      <c r="AL38" s="55"/>
      <c r="AM38" s="55"/>
      <c r="AN38" s="55"/>
      <c r="AO38" s="55"/>
      <c r="AP38" s="22" t="s">
        <v>58</v>
      </c>
      <c r="AQ38" s="6" t="s">
        <v>59</v>
      </c>
      <c r="AR38" s="55"/>
      <c r="AS38" s="55"/>
      <c r="AT38" s="55"/>
      <c r="AU38" s="55"/>
      <c r="AV38" s="55"/>
      <c r="AW38" s="55"/>
      <c r="AX38" s="55"/>
      <c r="AY38" s="55"/>
      <c r="AZ38" s="55"/>
      <c r="BA38" s="55"/>
      <c r="BB38" s="69"/>
      <c r="BC38" s="71"/>
      <c r="BD38" s="63"/>
    </row>
    <row r="39" spans="1:56" ht="17.25" customHeight="1" x14ac:dyDescent="0.15">
      <c r="F39" s="13"/>
      <c r="H39" s="14"/>
      <c r="I39" s="14"/>
      <c r="J39" s="14"/>
      <c r="K39" s="14"/>
      <c r="L39" s="14"/>
      <c r="M39" s="14"/>
      <c r="N39" s="14"/>
      <c r="O39" s="14"/>
      <c r="P39" s="14"/>
      <c r="Q39" s="14"/>
      <c r="R39" s="14"/>
      <c r="S39" s="14"/>
      <c r="T39" s="14"/>
      <c r="U39" s="14"/>
      <c r="V39" s="14"/>
      <c r="W39" s="14"/>
      <c r="X39" s="14"/>
      <c r="Y39" s="14"/>
      <c r="Z39" s="14"/>
      <c r="AA39" s="14"/>
      <c r="AB39" s="14"/>
      <c r="AC39" s="14"/>
      <c r="AD39" s="14"/>
      <c r="AE39" s="14"/>
      <c r="AF39" s="14"/>
      <c r="AG39" s="14"/>
      <c r="AH39" s="14"/>
      <c r="AI39" s="14"/>
      <c r="AJ39" s="14"/>
      <c r="AK39" s="14"/>
      <c r="AL39" s="14"/>
      <c r="AM39" s="14"/>
      <c r="AN39" s="14"/>
      <c r="AO39" s="14"/>
      <c r="AP39" s="14"/>
      <c r="AQ39" s="14"/>
      <c r="AR39" s="14"/>
      <c r="AS39" s="14"/>
      <c r="AT39" s="14"/>
      <c r="AU39" s="14"/>
      <c r="AV39" s="14"/>
      <c r="AW39" s="14"/>
      <c r="AX39" s="14"/>
      <c r="AY39" s="14"/>
      <c r="AZ39" s="14"/>
      <c r="BA39" s="14"/>
      <c r="BB39" s="14"/>
      <c r="BC39" s="14"/>
      <c r="BD39" s="63"/>
    </row>
    <row r="40" spans="1:56" ht="40.5" customHeight="1" thickBot="1" x14ac:dyDescent="0.2">
      <c r="E40" s="15"/>
      <c r="F40" s="449">
        <v>8</v>
      </c>
      <c r="G40" s="449"/>
      <c r="H40" s="449">
        <v>9</v>
      </c>
      <c r="I40" s="449"/>
      <c r="J40" s="449">
        <v>10</v>
      </c>
      <c r="K40" s="449"/>
      <c r="L40" s="449">
        <v>11</v>
      </c>
      <c r="M40" s="449"/>
      <c r="N40" s="449">
        <v>12</v>
      </c>
      <c r="O40" s="449"/>
      <c r="P40" s="449">
        <v>13</v>
      </c>
      <c r="Q40" s="449"/>
      <c r="R40" s="449">
        <v>14</v>
      </c>
      <c r="S40" s="449"/>
      <c r="T40" s="449">
        <v>15</v>
      </c>
      <c r="U40" s="449"/>
      <c r="V40" s="449">
        <v>16</v>
      </c>
      <c r="W40" s="449"/>
      <c r="X40" s="449">
        <v>17</v>
      </c>
      <c r="Y40" s="449"/>
      <c r="Z40" s="449">
        <v>18</v>
      </c>
      <c r="AA40" s="449"/>
      <c r="AB40" s="449">
        <v>19</v>
      </c>
      <c r="AC40" s="449"/>
      <c r="AD40" s="449">
        <v>20</v>
      </c>
      <c r="AE40" s="449"/>
      <c r="AF40" s="449">
        <v>21</v>
      </c>
      <c r="AG40" s="449"/>
      <c r="AH40" s="450">
        <v>22</v>
      </c>
      <c r="AI40" s="450"/>
      <c r="AJ40" s="450">
        <v>23</v>
      </c>
      <c r="AK40" s="450"/>
      <c r="AL40" s="454" t="s">
        <v>62</v>
      </c>
      <c r="AM40" s="450"/>
      <c r="AN40" s="450">
        <v>1</v>
      </c>
      <c r="AO40" s="450"/>
      <c r="AP40" s="450">
        <v>2</v>
      </c>
      <c r="AQ40" s="450"/>
      <c r="AR40" s="450">
        <v>3</v>
      </c>
      <c r="AS40" s="450"/>
      <c r="AT40" s="450">
        <v>4</v>
      </c>
      <c r="AU40" s="450"/>
      <c r="AV40" s="450">
        <v>5</v>
      </c>
      <c r="AW40" s="450"/>
      <c r="AX40" s="449">
        <v>6</v>
      </c>
      <c r="AY40" s="449"/>
      <c r="AZ40" s="449">
        <v>7</v>
      </c>
      <c r="BA40" s="449"/>
      <c r="BB40" s="449">
        <v>8</v>
      </c>
      <c r="BC40" s="449"/>
      <c r="BD40" s="85"/>
    </row>
    <row r="41" spans="1:56" ht="17.25" customHeight="1" thickBot="1" x14ac:dyDescent="0.2">
      <c r="S41" s="1" t="s">
        <v>258</v>
      </c>
      <c r="AI41" s="451" t="s">
        <v>64</v>
      </c>
      <c r="AJ41" s="452"/>
      <c r="AK41" s="452"/>
      <c r="AL41" s="452"/>
      <c r="AM41" s="452"/>
      <c r="AN41" s="452"/>
      <c r="AO41" s="452"/>
      <c r="AP41" s="452"/>
      <c r="AQ41" s="452"/>
      <c r="AR41" s="452"/>
      <c r="AS41" s="452"/>
      <c r="AT41" s="452"/>
      <c r="AU41" s="452"/>
      <c r="AV41" s="453"/>
    </row>
  </sheetData>
  <mergeCells count="90">
    <mergeCell ref="D7:H7"/>
    <mergeCell ref="D9:H9"/>
    <mergeCell ref="D10:H10"/>
    <mergeCell ref="D11:H11"/>
    <mergeCell ref="D12:H12"/>
    <mergeCell ref="D8:H8"/>
    <mergeCell ref="D5:H5"/>
    <mergeCell ref="I5:J5"/>
    <mergeCell ref="L5:M5"/>
    <mergeCell ref="D6:H6"/>
    <mergeCell ref="I6:J6"/>
    <mergeCell ref="L6:M6"/>
    <mergeCell ref="I7:J7"/>
    <mergeCell ref="L7:M7"/>
    <mergeCell ref="I9:J9"/>
    <mergeCell ref="L9:M9"/>
    <mergeCell ref="I10:J10"/>
    <mergeCell ref="L10:M10"/>
    <mergeCell ref="I8:J8"/>
    <mergeCell ref="L8:M8"/>
    <mergeCell ref="I11:J11"/>
    <mergeCell ref="L11:M11"/>
    <mergeCell ref="I12:J12"/>
    <mergeCell ref="L12:M12"/>
    <mergeCell ref="I16:J16"/>
    <mergeCell ref="L16:M16"/>
    <mergeCell ref="AL25:AM25"/>
    <mergeCell ref="BC25:BD25"/>
    <mergeCell ref="B26:F26"/>
    <mergeCell ref="B27:C30"/>
    <mergeCell ref="D27:F27"/>
    <mergeCell ref="D28:F28"/>
    <mergeCell ref="D30:F30"/>
    <mergeCell ref="G25:H25"/>
    <mergeCell ref="Y25:Z25"/>
    <mergeCell ref="AD25:AE25"/>
    <mergeCell ref="B31:C34"/>
    <mergeCell ref="D31:F31"/>
    <mergeCell ref="D32:F32"/>
    <mergeCell ref="D34:F34"/>
    <mergeCell ref="A26:A34"/>
    <mergeCell ref="A35:A38"/>
    <mergeCell ref="B35:C36"/>
    <mergeCell ref="D35:F35"/>
    <mergeCell ref="D36:F36"/>
    <mergeCell ref="B37:C38"/>
    <mergeCell ref="D37:F37"/>
    <mergeCell ref="Z40:AA40"/>
    <mergeCell ref="D38:F38"/>
    <mergeCell ref="F40:G40"/>
    <mergeCell ref="H40:I40"/>
    <mergeCell ref="J40:K40"/>
    <mergeCell ref="L40:M40"/>
    <mergeCell ref="N40:O40"/>
    <mergeCell ref="P40:Q40"/>
    <mergeCell ref="R40:S40"/>
    <mergeCell ref="T40:U40"/>
    <mergeCell ref="V40:W40"/>
    <mergeCell ref="X40:Y40"/>
    <mergeCell ref="AZ40:BA40"/>
    <mergeCell ref="BB40:BC40"/>
    <mergeCell ref="AI41:AV41"/>
    <mergeCell ref="AN40:AO40"/>
    <mergeCell ref="AP40:AQ40"/>
    <mergeCell ref="AR40:AS40"/>
    <mergeCell ref="AT40:AU40"/>
    <mergeCell ref="AV40:AW40"/>
    <mergeCell ref="AX40:AY40"/>
    <mergeCell ref="AL40:AM40"/>
    <mergeCell ref="AB40:AC40"/>
    <mergeCell ref="AD40:AE40"/>
    <mergeCell ref="AF40:AG40"/>
    <mergeCell ref="AH40:AI40"/>
    <mergeCell ref="AJ40:AK40"/>
    <mergeCell ref="D13:H13"/>
    <mergeCell ref="I13:J13"/>
    <mergeCell ref="L13:M13"/>
    <mergeCell ref="D29:F29"/>
    <mergeCell ref="D33:F33"/>
    <mergeCell ref="L19:M19"/>
    <mergeCell ref="D22:G22"/>
    <mergeCell ref="D23:G23"/>
    <mergeCell ref="D17:H17"/>
    <mergeCell ref="D19:H19"/>
    <mergeCell ref="I19:J19"/>
    <mergeCell ref="I18:J18"/>
    <mergeCell ref="D16:G16"/>
    <mergeCell ref="L18:M18"/>
    <mergeCell ref="I17:J17"/>
    <mergeCell ref="L17:M17"/>
  </mergeCells>
  <phoneticPr fontId="3"/>
  <printOptions horizontalCentered="1" verticalCentered="1"/>
  <pageMargins left="0.78740157480314965" right="0.19685039370078741" top="0.74803149606299213" bottom="0.74803149606299213" header="0.31496062992125984" footer="0.31496062992125984"/>
  <pageSetup paperSize="9" scale="65"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FF0000"/>
  </sheetPr>
  <dimension ref="B1:J32"/>
  <sheetViews>
    <sheetView view="pageBreakPreview" zoomScaleNormal="100" zoomScaleSheetLayoutView="100" workbookViewId="0">
      <selection activeCell="P17" sqref="P17"/>
    </sheetView>
  </sheetViews>
  <sheetFormatPr defaultRowHeight="13.5" x14ac:dyDescent="0.15"/>
  <cols>
    <col min="1" max="1" width="3.375" customWidth="1"/>
    <col min="11" max="11" width="1.5" customWidth="1"/>
  </cols>
  <sheetData>
    <row r="1" spans="2:10" x14ac:dyDescent="0.15">
      <c r="I1" s="480" t="s">
        <v>186</v>
      </c>
      <c r="J1" s="481"/>
    </row>
    <row r="2" spans="2:10" x14ac:dyDescent="0.15">
      <c r="I2" s="482"/>
      <c r="J2" s="483"/>
    </row>
    <row r="3" spans="2:10" ht="21" x14ac:dyDescent="0.15">
      <c r="B3" t="s">
        <v>195</v>
      </c>
      <c r="I3" s="98"/>
      <c r="J3" s="98"/>
    </row>
    <row r="4" spans="2:10" ht="20.100000000000001" customHeight="1" x14ac:dyDescent="0.15">
      <c r="B4" t="s">
        <v>196</v>
      </c>
      <c r="I4" s="98"/>
      <c r="J4" s="98"/>
    </row>
    <row r="5" spans="2:10" ht="20.100000000000001" customHeight="1" x14ac:dyDescent="0.15">
      <c r="B5" t="s">
        <v>231</v>
      </c>
    </row>
    <row r="7" spans="2:10" ht="27" customHeight="1" x14ac:dyDescent="0.15">
      <c r="B7" t="s">
        <v>187</v>
      </c>
    </row>
    <row r="8" spans="2:10" ht="27" customHeight="1" x14ac:dyDescent="0.15">
      <c r="B8" s="82" t="s">
        <v>188</v>
      </c>
      <c r="C8" s="84"/>
      <c r="D8" s="82" t="s">
        <v>189</v>
      </c>
      <c r="E8" s="83"/>
      <c r="F8" s="84"/>
      <c r="G8" s="82" t="s">
        <v>14</v>
      </c>
      <c r="H8" s="83"/>
      <c r="I8" s="83"/>
      <c r="J8" s="84"/>
    </row>
    <row r="9" spans="2:10" ht="27" customHeight="1" x14ac:dyDescent="0.15">
      <c r="B9" s="82" t="s">
        <v>179</v>
      </c>
      <c r="C9" s="84"/>
      <c r="D9" s="82" t="s">
        <v>176</v>
      </c>
      <c r="E9" s="83"/>
      <c r="F9" s="84" t="s">
        <v>190</v>
      </c>
      <c r="G9" s="477" t="s">
        <v>275</v>
      </c>
      <c r="H9" s="478"/>
      <c r="I9" s="478"/>
      <c r="J9" s="479"/>
    </row>
    <row r="10" spans="2:10" ht="27" customHeight="1" x14ac:dyDescent="0.15">
      <c r="B10" s="82" t="s">
        <v>137</v>
      </c>
      <c r="C10" s="84"/>
      <c r="D10" s="82" t="s">
        <v>176</v>
      </c>
      <c r="E10" s="83"/>
      <c r="F10" s="84" t="s">
        <v>190</v>
      </c>
      <c r="G10" s="477" t="str">
        <f>G9</f>
        <v>令和8年3月公共工事設計労務単価</v>
      </c>
      <c r="H10" s="478"/>
      <c r="I10" s="478"/>
      <c r="J10" s="479"/>
    </row>
    <row r="11" spans="2:10" ht="27" customHeight="1" x14ac:dyDescent="0.15">
      <c r="B11" s="82" t="s">
        <v>138</v>
      </c>
      <c r="C11" s="84"/>
      <c r="D11" s="82" t="s">
        <v>177</v>
      </c>
      <c r="E11" s="83"/>
      <c r="F11" s="84" t="s">
        <v>190</v>
      </c>
      <c r="G11" s="477" t="str">
        <f>G9</f>
        <v>令和8年3月公共工事設計労務単価</v>
      </c>
      <c r="H11" s="478"/>
      <c r="I11" s="478"/>
      <c r="J11" s="479"/>
    </row>
    <row r="12" spans="2:10" ht="27" customHeight="1" x14ac:dyDescent="0.15">
      <c r="B12" s="82" t="s">
        <v>257</v>
      </c>
      <c r="C12" s="84"/>
      <c r="D12" s="82" t="s">
        <v>177</v>
      </c>
      <c r="E12" s="83"/>
      <c r="F12" s="84" t="s">
        <v>190</v>
      </c>
      <c r="G12" s="477" t="str">
        <f>G9</f>
        <v>令和8年3月公共工事設計労務単価</v>
      </c>
      <c r="H12" s="478"/>
      <c r="I12" s="478"/>
      <c r="J12" s="479"/>
    </row>
    <row r="13" spans="2:10" ht="27" customHeight="1" x14ac:dyDescent="0.15">
      <c r="B13" s="82" t="s">
        <v>256</v>
      </c>
      <c r="C13" s="84"/>
      <c r="D13" s="82" t="s">
        <v>246</v>
      </c>
      <c r="E13" s="83"/>
      <c r="F13" s="84" t="s">
        <v>247</v>
      </c>
      <c r="G13" s="487" t="s">
        <v>277</v>
      </c>
      <c r="H13" s="488"/>
      <c r="I13" s="488"/>
      <c r="J13" s="489"/>
    </row>
    <row r="14" spans="2:10" ht="27" customHeight="1" x14ac:dyDescent="0.15">
      <c r="B14" s="82" t="s">
        <v>127</v>
      </c>
      <c r="C14" s="84"/>
      <c r="D14" s="251" t="s">
        <v>178</v>
      </c>
      <c r="E14" s="252"/>
      <c r="F14" s="253" t="s">
        <v>190</v>
      </c>
      <c r="G14" s="477" t="str">
        <f>G9</f>
        <v>令和8年3月公共工事設計労務単価</v>
      </c>
      <c r="H14" s="478"/>
      <c r="I14" s="478"/>
      <c r="J14" s="479"/>
    </row>
    <row r="15" spans="2:10" ht="27" customHeight="1" x14ac:dyDescent="0.15">
      <c r="B15" s="82" t="s">
        <v>140</v>
      </c>
      <c r="C15" s="84"/>
      <c r="D15" s="82" t="s">
        <v>177</v>
      </c>
      <c r="E15" s="83"/>
      <c r="F15" s="84" t="s">
        <v>190</v>
      </c>
      <c r="G15" s="477" t="str">
        <f>G9</f>
        <v>令和8年3月公共工事設計労務単価</v>
      </c>
      <c r="H15" s="478"/>
      <c r="I15" s="478"/>
      <c r="J15" s="479"/>
    </row>
    <row r="16" spans="2:10" ht="27" customHeight="1" x14ac:dyDescent="0.15"/>
    <row r="17" spans="2:10" ht="27" customHeight="1" x14ac:dyDescent="0.15">
      <c r="B17" t="s">
        <v>191</v>
      </c>
    </row>
    <row r="18" spans="2:10" ht="27" customHeight="1" x14ac:dyDescent="0.15">
      <c r="B18" s="82" t="s">
        <v>16</v>
      </c>
      <c r="C18" s="84"/>
      <c r="D18" s="82" t="s">
        <v>192</v>
      </c>
      <c r="E18" s="83"/>
      <c r="F18" s="84"/>
      <c r="G18" s="82" t="s">
        <v>14</v>
      </c>
      <c r="H18" s="83"/>
      <c r="I18" s="83"/>
      <c r="J18" s="84"/>
    </row>
    <row r="19" spans="2:10" ht="27" customHeight="1" x14ac:dyDescent="0.15">
      <c r="B19" s="251" t="s">
        <v>193</v>
      </c>
      <c r="C19" s="253"/>
      <c r="D19" s="280">
        <v>7200</v>
      </c>
      <c r="E19" s="474" t="s">
        <v>230</v>
      </c>
      <c r="F19" s="475"/>
      <c r="G19" s="476" t="s">
        <v>276</v>
      </c>
      <c r="H19" s="474"/>
      <c r="I19" s="474"/>
      <c r="J19" s="475"/>
    </row>
    <row r="20" spans="2:10" ht="27" customHeight="1" x14ac:dyDescent="0.15">
      <c r="B20" s="251" t="s">
        <v>194</v>
      </c>
      <c r="C20" s="253"/>
      <c r="D20" s="251" t="s">
        <v>197</v>
      </c>
      <c r="E20" s="252"/>
      <c r="F20" s="253"/>
      <c r="G20" s="251" t="s">
        <v>238</v>
      </c>
      <c r="H20" s="252"/>
      <c r="I20" s="252"/>
      <c r="J20" s="253"/>
    </row>
    <row r="21" spans="2:10" ht="27" customHeight="1" x14ac:dyDescent="0.15"/>
    <row r="22" spans="2:10" ht="18.75" customHeight="1" x14ac:dyDescent="0.15">
      <c r="B22" t="s">
        <v>204</v>
      </c>
    </row>
    <row r="23" spans="2:10" ht="29.25" customHeight="1" x14ac:dyDescent="0.15">
      <c r="B23" s="82" t="s">
        <v>199</v>
      </c>
      <c r="C23" s="84"/>
      <c r="D23" s="82" t="s">
        <v>202</v>
      </c>
      <c r="E23" s="83"/>
      <c r="F23" s="84"/>
      <c r="G23" s="82" t="s">
        <v>14</v>
      </c>
      <c r="H23" s="83"/>
      <c r="I23" s="83"/>
      <c r="J23" s="84"/>
    </row>
    <row r="24" spans="2:10" ht="29.25" customHeight="1" x14ac:dyDescent="0.15">
      <c r="B24" s="82" t="s">
        <v>200</v>
      </c>
      <c r="C24" s="84"/>
      <c r="D24" s="82" t="s">
        <v>201</v>
      </c>
      <c r="E24" s="83"/>
      <c r="F24" s="84"/>
      <c r="G24" s="484" t="s">
        <v>245</v>
      </c>
      <c r="H24" s="485"/>
      <c r="I24" s="485"/>
      <c r="J24" s="486"/>
    </row>
    <row r="25" spans="2:10" ht="29.25" customHeight="1" x14ac:dyDescent="0.15">
      <c r="B25" s="82" t="s">
        <v>205</v>
      </c>
      <c r="C25" s="84"/>
      <c r="D25" s="82" t="s">
        <v>203</v>
      </c>
      <c r="E25" s="83"/>
      <c r="F25" s="84"/>
      <c r="G25" s="82" t="s">
        <v>274</v>
      </c>
      <c r="H25" s="83"/>
      <c r="I25" s="83"/>
      <c r="J25" s="84"/>
    </row>
    <row r="26" spans="2:10" ht="18.75" customHeight="1" x14ac:dyDescent="0.15"/>
    <row r="27" spans="2:10" ht="18.75" customHeight="1" x14ac:dyDescent="0.15"/>
    <row r="28" spans="2:10" ht="18.75" customHeight="1" x14ac:dyDescent="0.15"/>
    <row r="29" spans="2:10" ht="18.75" customHeight="1" x14ac:dyDescent="0.15"/>
    <row r="30" spans="2:10" ht="18.75" customHeight="1" x14ac:dyDescent="0.15"/>
    <row r="31" spans="2:10" ht="18.75" customHeight="1" x14ac:dyDescent="0.15"/>
    <row r="32" spans="2:10" ht="18.75" customHeight="1" x14ac:dyDescent="0.15"/>
  </sheetData>
  <mergeCells count="11">
    <mergeCell ref="E19:F19"/>
    <mergeCell ref="G19:J19"/>
    <mergeCell ref="G14:J14"/>
    <mergeCell ref="I1:J2"/>
    <mergeCell ref="G24:J24"/>
    <mergeCell ref="G9:J9"/>
    <mergeCell ref="G10:J10"/>
    <mergeCell ref="G11:J11"/>
    <mergeCell ref="G15:J15"/>
    <mergeCell ref="G12:J12"/>
    <mergeCell ref="G13:J13"/>
  </mergeCells>
  <phoneticPr fontId="3"/>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9</vt:i4>
      </vt:variant>
      <vt:variant>
        <vt:lpstr>名前付き一覧</vt:lpstr>
      </vt:variant>
      <vt:variant>
        <vt:i4>8</vt:i4>
      </vt:variant>
    </vt:vector>
  </HeadingPairs>
  <TitlesOfParts>
    <vt:vector size="17" baseType="lpstr">
      <vt:lpstr>○表紙</vt:lpstr>
      <vt:lpstr>●設計書かがみ</vt:lpstr>
      <vt:lpstr>●内訳表①</vt:lpstr>
      <vt:lpstr>●明細書</vt:lpstr>
      <vt:lpstr>●単価表</vt:lpstr>
      <vt:lpstr>●直接経費</vt:lpstr>
      <vt:lpstr>◉カレンダー（R8-R9）</vt:lpstr>
      <vt:lpstr>◉勤務スケジュール設計案</vt:lpstr>
      <vt:lpstr>●参考資料単価根拠</vt:lpstr>
      <vt:lpstr>'◉カレンダー（R8-R9）'!Print_Area</vt:lpstr>
      <vt:lpstr>●参考資料単価根拠!Print_Area</vt:lpstr>
      <vt:lpstr>●設計書かがみ!Print_Area</vt:lpstr>
      <vt:lpstr>●単価表!Print_Area</vt:lpstr>
      <vt:lpstr>●直接経費!Print_Area</vt:lpstr>
      <vt:lpstr>●内訳表①!Print_Area</vt:lpstr>
      <vt:lpstr>○表紙!Print_Area</vt:lpstr>
      <vt:lpstr>●明細書!Print_Area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User02</cp:lastModifiedBy>
  <cp:lastPrinted>2026-02-12T08:02:13Z</cp:lastPrinted>
  <dcterms:created xsi:type="dcterms:W3CDTF">2013-06-26T07:17:33Z</dcterms:created>
  <dcterms:modified xsi:type="dcterms:W3CDTF">2026-02-18T05:43:11Z</dcterms:modified>
</cp:coreProperties>
</file>